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795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60" i="1" l="1"/>
  <c r="R56" i="1"/>
  <c r="R51" i="1"/>
  <c r="R44" i="1"/>
  <c r="R43" i="1"/>
  <c r="R38" i="1"/>
  <c r="R27" i="1"/>
  <c r="R22" i="1"/>
  <c r="R7" i="1"/>
  <c r="P55" i="1"/>
  <c r="P50" i="1"/>
  <c r="P47" i="1"/>
  <c r="P28" i="1"/>
  <c r="P20" i="1"/>
  <c r="P18" i="1"/>
  <c r="P12" i="1"/>
  <c r="P8" i="1"/>
  <c r="N60" i="1"/>
  <c r="N54" i="1"/>
  <c r="N48" i="1"/>
  <c r="N46" i="1"/>
  <c r="N36" i="1"/>
  <c r="N32" i="1"/>
  <c r="N27" i="1"/>
  <c r="N24" i="1"/>
  <c r="N20" i="1"/>
  <c r="N19" i="1"/>
  <c r="N16" i="1"/>
  <c r="L60" i="1"/>
  <c r="L55" i="1"/>
  <c r="L51" i="1"/>
  <c r="L48" i="1"/>
  <c r="L44" i="1"/>
  <c r="L40" i="1"/>
  <c r="L32" i="1"/>
  <c r="L31" i="1"/>
  <c r="L28" i="1"/>
  <c r="L23" i="1"/>
  <c r="L16" i="1"/>
  <c r="L15" i="1"/>
  <c r="L11" i="1"/>
  <c r="L7" i="1"/>
  <c r="J60" i="1"/>
  <c r="J56" i="1"/>
  <c r="J52" i="1"/>
  <c r="J51" i="1"/>
  <c r="J44" i="1"/>
  <c r="J42" i="1"/>
  <c r="J39" i="1"/>
  <c r="J36" i="1"/>
  <c r="J30" i="1"/>
  <c r="J23" i="1"/>
  <c r="J22" i="1"/>
  <c r="J19" i="1"/>
  <c r="H58" i="1"/>
  <c r="H51" i="1"/>
  <c r="H47" i="1"/>
  <c r="H32" i="1"/>
  <c r="H20" i="1"/>
  <c r="H10" i="1"/>
  <c r="H8" i="1"/>
  <c r="F60" i="1"/>
  <c r="F56" i="1"/>
  <c r="F55" i="1"/>
  <c r="F48" i="1"/>
  <c r="F44" i="1"/>
  <c r="F43" i="1"/>
  <c r="F40" i="1"/>
  <c r="F39" i="1"/>
  <c r="F32" i="1"/>
  <c r="F31" i="1"/>
  <c r="F28" i="1"/>
  <c r="F27" i="1"/>
  <c r="F26" i="1"/>
  <c r="F23" i="1"/>
  <c r="F20" i="1"/>
  <c r="F18" i="1"/>
  <c r="F16" i="1"/>
  <c r="F12" i="1"/>
  <c r="F11" i="1"/>
  <c r="D59" i="1"/>
  <c r="D56" i="1"/>
  <c r="D52" i="1"/>
  <c r="D48" i="1"/>
  <c r="D47" i="1"/>
  <c r="D40" i="1"/>
  <c r="D36" i="1"/>
  <c r="D31" i="1"/>
  <c r="D28" i="1"/>
  <c r="D24" i="1"/>
  <c r="D20" i="1"/>
  <c r="D16" i="1"/>
  <c r="D14" i="1"/>
  <c r="D12" i="1"/>
  <c r="D8" i="1"/>
  <c r="S61" i="1"/>
  <c r="S60" i="1"/>
  <c r="S59" i="1"/>
  <c r="S58" i="1"/>
  <c r="S57" i="1"/>
  <c r="P57" i="1" s="1"/>
  <c r="S56" i="1"/>
  <c r="S55" i="1"/>
  <c r="S54" i="1"/>
  <c r="S53" i="1"/>
  <c r="S52" i="1"/>
  <c r="S51" i="1"/>
  <c r="S50" i="1"/>
  <c r="S49" i="1"/>
  <c r="N49" i="1" s="1"/>
  <c r="S48" i="1"/>
  <c r="S47" i="1"/>
  <c r="S46" i="1"/>
  <c r="J46" i="1" s="1"/>
  <c r="S45" i="1"/>
  <c r="S44" i="1"/>
  <c r="S43" i="1"/>
  <c r="S42" i="1"/>
  <c r="S41" i="1"/>
  <c r="N41" i="1" s="1"/>
  <c r="S40" i="1"/>
  <c r="S39" i="1"/>
  <c r="S38" i="1"/>
  <c r="S37" i="1"/>
  <c r="S36" i="1"/>
  <c r="S35" i="1"/>
  <c r="P35" i="1" s="1"/>
  <c r="S34" i="1"/>
  <c r="H34" i="1" s="1"/>
  <c r="S33" i="1"/>
  <c r="P33" i="1" s="1"/>
  <c r="S32" i="1"/>
  <c r="S31" i="1"/>
  <c r="S30" i="1"/>
  <c r="S29" i="1"/>
  <c r="S28" i="1"/>
  <c r="S27" i="1"/>
  <c r="S26" i="1"/>
  <c r="L26" i="1" s="1"/>
  <c r="S25" i="1"/>
  <c r="H25" i="1" s="1"/>
  <c r="S24" i="1"/>
  <c r="S23" i="1"/>
  <c r="S22" i="1"/>
  <c r="S21" i="1"/>
  <c r="S20" i="1"/>
  <c r="S19" i="1"/>
  <c r="S18" i="1"/>
  <c r="L18" i="1" s="1"/>
  <c r="S17" i="1"/>
  <c r="J17" i="1" s="1"/>
  <c r="S16" i="1"/>
  <c r="S15" i="1"/>
  <c r="S14" i="1"/>
  <c r="S13" i="1"/>
  <c r="S12" i="1"/>
  <c r="S11" i="1"/>
  <c r="S10" i="1"/>
  <c r="L10" i="1" s="1"/>
  <c r="S9" i="1"/>
  <c r="N9" i="1" s="1"/>
  <c r="S8" i="1"/>
  <c r="S7" i="1"/>
  <c r="S6" i="1"/>
  <c r="S5" i="1"/>
  <c r="Q62" i="1"/>
  <c r="O62" i="1"/>
  <c r="M62" i="1"/>
  <c r="K62" i="1"/>
  <c r="I62" i="1"/>
  <c r="G62" i="1"/>
  <c r="E62" i="1"/>
  <c r="C62" i="1"/>
  <c r="N5" i="1" l="1"/>
  <c r="J5" i="1"/>
  <c r="F5" i="1"/>
  <c r="L5" i="1"/>
  <c r="L13" i="1"/>
  <c r="F13" i="1"/>
  <c r="L21" i="1"/>
  <c r="P21" i="1"/>
  <c r="J21" i="1"/>
  <c r="F21" i="1"/>
  <c r="N21" i="1"/>
  <c r="L29" i="1"/>
  <c r="F29" i="1"/>
  <c r="D29" i="1"/>
  <c r="N29" i="1"/>
  <c r="R37" i="1"/>
  <c r="J37" i="1"/>
  <c r="N37" i="1"/>
  <c r="R45" i="1"/>
  <c r="J45" i="1"/>
  <c r="N45" i="1"/>
  <c r="H45" i="1"/>
  <c r="P45" i="1"/>
  <c r="R53" i="1"/>
  <c r="J53" i="1"/>
  <c r="P53" i="1"/>
  <c r="H53" i="1"/>
  <c r="R61" i="1"/>
  <c r="J61" i="1"/>
  <c r="F61" i="1"/>
  <c r="N61" i="1"/>
  <c r="H61" i="1"/>
  <c r="P61" i="1"/>
  <c r="D9" i="1"/>
  <c r="D25" i="1"/>
  <c r="D53" i="1"/>
  <c r="H5" i="1"/>
  <c r="H41" i="1"/>
  <c r="L53" i="1"/>
  <c r="L61" i="1"/>
  <c r="N25" i="1"/>
  <c r="P37" i="1"/>
  <c r="N6" i="1"/>
  <c r="H6" i="1"/>
  <c r="L6" i="1"/>
  <c r="N14" i="1"/>
  <c r="R14" i="1"/>
  <c r="L14" i="1"/>
  <c r="F14" i="1"/>
  <c r="N22" i="1"/>
  <c r="H22" i="1"/>
  <c r="N30" i="1"/>
  <c r="R30" i="1"/>
  <c r="L30" i="1"/>
  <c r="P30" i="1"/>
  <c r="H30" i="1"/>
  <c r="F30" i="1"/>
  <c r="L38" i="1"/>
  <c r="P38" i="1"/>
  <c r="J38" i="1"/>
  <c r="F38" i="1"/>
  <c r="D38" i="1"/>
  <c r="H38" i="1"/>
  <c r="L42" i="1"/>
  <c r="R42" i="1"/>
  <c r="F42" i="1"/>
  <c r="D42" i="1"/>
  <c r="L50" i="1"/>
  <c r="N50" i="1"/>
  <c r="H50" i="1"/>
  <c r="F50" i="1"/>
  <c r="D50" i="1"/>
  <c r="L54" i="1"/>
  <c r="P54" i="1"/>
  <c r="J54" i="1"/>
  <c r="F54" i="1"/>
  <c r="D54" i="1"/>
  <c r="R54" i="1"/>
  <c r="L58" i="1"/>
  <c r="R58" i="1"/>
  <c r="F58" i="1"/>
  <c r="D58" i="1"/>
  <c r="N58" i="1"/>
  <c r="P58" i="1"/>
  <c r="D5" i="1"/>
  <c r="D10" i="1"/>
  <c r="D21" i="1"/>
  <c r="D26" i="1"/>
  <c r="D34" i="1"/>
  <c r="D41" i="1"/>
  <c r="F6" i="1"/>
  <c r="F34" i="1"/>
  <c r="F49" i="1"/>
  <c r="P5" i="1"/>
  <c r="H13" i="1"/>
  <c r="H21" i="1"/>
  <c r="H42" i="1"/>
  <c r="J6" i="1"/>
  <c r="J14" i="1"/>
  <c r="J34" i="1"/>
  <c r="L37" i="1"/>
  <c r="L45" i="1"/>
  <c r="N38" i="1"/>
  <c r="N57" i="1"/>
  <c r="P29" i="1"/>
  <c r="P41" i="1"/>
  <c r="R13" i="1"/>
  <c r="P7" i="1"/>
  <c r="H7" i="1"/>
  <c r="N7" i="1"/>
  <c r="D7" i="1"/>
  <c r="P11" i="1"/>
  <c r="H11" i="1"/>
  <c r="R11" i="1"/>
  <c r="J11" i="1"/>
  <c r="D11" i="1"/>
  <c r="P15" i="1"/>
  <c r="H15" i="1"/>
  <c r="J15" i="1"/>
  <c r="N15" i="1"/>
  <c r="D15" i="1"/>
  <c r="P19" i="1"/>
  <c r="H19" i="1"/>
  <c r="R19" i="1"/>
  <c r="L19" i="1"/>
  <c r="F19" i="1"/>
  <c r="D19" i="1"/>
  <c r="P23" i="1"/>
  <c r="H23" i="1"/>
  <c r="N23" i="1"/>
  <c r="D23" i="1"/>
  <c r="R23" i="1"/>
  <c r="P27" i="1"/>
  <c r="H27" i="1"/>
  <c r="L27" i="1"/>
  <c r="D27" i="1"/>
  <c r="P31" i="1"/>
  <c r="H31" i="1"/>
  <c r="J31" i="1"/>
  <c r="R31" i="1"/>
  <c r="N39" i="1"/>
  <c r="H39" i="1"/>
  <c r="P39" i="1"/>
  <c r="D39" i="1"/>
  <c r="R39" i="1"/>
  <c r="N43" i="1"/>
  <c r="P43" i="1"/>
  <c r="J43" i="1"/>
  <c r="L43" i="1"/>
  <c r="N47" i="1"/>
  <c r="R47" i="1"/>
  <c r="L47" i="1"/>
  <c r="J47" i="1"/>
  <c r="F47" i="1"/>
  <c r="N51" i="1"/>
  <c r="P51" i="1"/>
  <c r="N55" i="1"/>
  <c r="H55" i="1"/>
  <c r="R55" i="1"/>
  <c r="J55" i="1"/>
  <c r="D55" i="1"/>
  <c r="N59" i="1"/>
  <c r="P59" i="1"/>
  <c r="J59" i="1"/>
  <c r="H59" i="1"/>
  <c r="D6" i="1"/>
  <c r="D17" i="1"/>
  <c r="D22" i="1"/>
  <c r="D43" i="1"/>
  <c r="D51" i="1"/>
  <c r="D57" i="1"/>
  <c r="F7" i="1"/>
  <c r="F15" i="1"/>
  <c r="F22" i="1"/>
  <c r="F37" i="1"/>
  <c r="F51" i="1"/>
  <c r="F59" i="1"/>
  <c r="R5" i="1"/>
  <c r="H14" i="1"/>
  <c r="H43" i="1"/>
  <c r="H54" i="1"/>
  <c r="J7" i="1"/>
  <c r="J27" i="1"/>
  <c r="L39" i="1"/>
  <c r="L59" i="1"/>
  <c r="N11" i="1"/>
  <c r="N31" i="1"/>
  <c r="P13" i="1"/>
  <c r="P22" i="1"/>
  <c r="P42" i="1"/>
  <c r="R15" i="1"/>
  <c r="R29" i="1"/>
  <c r="R59" i="1"/>
  <c r="L9" i="1"/>
  <c r="R9" i="1"/>
  <c r="F9" i="1"/>
  <c r="P9" i="1"/>
  <c r="H9" i="1"/>
  <c r="L17" i="1"/>
  <c r="N17" i="1"/>
  <c r="H17" i="1"/>
  <c r="F17" i="1"/>
  <c r="P17" i="1"/>
  <c r="R17" i="1"/>
  <c r="L25" i="1"/>
  <c r="R25" i="1"/>
  <c r="F25" i="1"/>
  <c r="J25" i="1"/>
  <c r="L33" i="1"/>
  <c r="N33" i="1"/>
  <c r="H33" i="1"/>
  <c r="F33" i="1"/>
  <c r="D33" i="1"/>
  <c r="R33" i="1"/>
  <c r="J33" i="1"/>
  <c r="R41" i="1"/>
  <c r="J41" i="1"/>
  <c r="L41" i="1"/>
  <c r="F41" i="1"/>
  <c r="R49" i="1"/>
  <c r="J49" i="1"/>
  <c r="P49" i="1"/>
  <c r="L49" i="1"/>
  <c r="D49" i="1"/>
  <c r="R57" i="1"/>
  <c r="J57" i="1"/>
  <c r="L57" i="1"/>
  <c r="F57" i="1"/>
  <c r="D61" i="1"/>
  <c r="H29" i="1"/>
  <c r="H49" i="1"/>
  <c r="J13" i="1"/>
  <c r="N10" i="1"/>
  <c r="P10" i="1"/>
  <c r="J10" i="1"/>
  <c r="R10" i="1"/>
  <c r="N18" i="1"/>
  <c r="R18" i="1"/>
  <c r="J18" i="1"/>
  <c r="N26" i="1"/>
  <c r="P26" i="1"/>
  <c r="J26" i="1"/>
  <c r="R26" i="1"/>
  <c r="N34" i="1"/>
  <c r="L34" i="1"/>
  <c r="L46" i="1"/>
  <c r="F46" i="1"/>
  <c r="D46" i="1"/>
  <c r="P46" i="1"/>
  <c r="H46" i="1"/>
  <c r="R46" i="1"/>
  <c r="D13" i="1"/>
  <c r="D18" i="1"/>
  <c r="D30" i="1"/>
  <c r="D37" i="1"/>
  <c r="D45" i="1"/>
  <c r="F10" i="1"/>
  <c r="F45" i="1"/>
  <c r="F53" i="1"/>
  <c r="H18" i="1"/>
  <c r="H26" i="1"/>
  <c r="H37" i="1"/>
  <c r="H57" i="1"/>
  <c r="J9" i="1"/>
  <c r="J29" i="1"/>
  <c r="J50" i="1"/>
  <c r="J58" i="1"/>
  <c r="L22" i="1"/>
  <c r="N13" i="1"/>
  <c r="N42" i="1"/>
  <c r="N53" i="1"/>
  <c r="P6" i="1"/>
  <c r="P14" i="1"/>
  <c r="P25" i="1"/>
  <c r="P34" i="1"/>
  <c r="R6" i="1"/>
  <c r="R21" i="1"/>
  <c r="R34" i="1"/>
  <c r="R50" i="1"/>
  <c r="R8" i="1"/>
  <c r="J8" i="1"/>
  <c r="L8" i="1"/>
  <c r="R12" i="1"/>
  <c r="J12" i="1"/>
  <c r="N12" i="1"/>
  <c r="H12" i="1"/>
  <c r="R16" i="1"/>
  <c r="J16" i="1"/>
  <c r="P16" i="1"/>
  <c r="R20" i="1"/>
  <c r="J20" i="1"/>
  <c r="R24" i="1"/>
  <c r="J24" i="1"/>
  <c r="L24" i="1"/>
  <c r="R28" i="1"/>
  <c r="J28" i="1"/>
  <c r="N28" i="1"/>
  <c r="H28" i="1"/>
  <c r="R32" i="1"/>
  <c r="J32" i="1"/>
  <c r="P32" i="1"/>
  <c r="P36" i="1"/>
  <c r="H36" i="1"/>
  <c r="R36" i="1"/>
  <c r="L36" i="1"/>
  <c r="P40" i="1"/>
  <c r="H40" i="1"/>
  <c r="N40" i="1"/>
  <c r="P44" i="1"/>
  <c r="H44" i="1"/>
  <c r="P48" i="1"/>
  <c r="H48" i="1"/>
  <c r="J48" i="1"/>
  <c r="P52" i="1"/>
  <c r="H52" i="1"/>
  <c r="R52" i="1"/>
  <c r="L52" i="1"/>
  <c r="P56" i="1"/>
  <c r="H56" i="1"/>
  <c r="N56" i="1"/>
  <c r="P60" i="1"/>
  <c r="H60" i="1"/>
  <c r="D32" i="1"/>
  <c r="D44" i="1"/>
  <c r="D60" i="1"/>
  <c r="F8" i="1"/>
  <c r="F24" i="1"/>
  <c r="F36" i="1"/>
  <c r="F52" i="1"/>
  <c r="H16" i="1"/>
  <c r="H24" i="1"/>
  <c r="J40" i="1"/>
  <c r="L12" i="1"/>
  <c r="L20" i="1"/>
  <c r="L56" i="1"/>
  <c r="N8" i="1"/>
  <c r="N44" i="1"/>
  <c r="N52" i="1"/>
  <c r="P24" i="1"/>
  <c r="R40" i="1"/>
  <c r="R48" i="1"/>
  <c r="S62" i="1"/>
  <c r="R62" i="1" s="1"/>
  <c r="J35" i="1"/>
  <c r="R35" i="1"/>
  <c r="L35" i="1"/>
  <c r="N35" i="1"/>
  <c r="J62" i="1"/>
  <c r="D62" i="1" l="1"/>
  <c r="N62" i="1"/>
  <c r="P62" i="1"/>
  <c r="L62" i="1"/>
  <c r="H62" i="1"/>
  <c r="F62" i="1"/>
</calcChain>
</file>

<file path=xl/sharedStrings.xml><?xml version="1.0" encoding="utf-8"?>
<sst xmlns="http://schemas.openxmlformats.org/spreadsheetml/2006/main" count="71" uniqueCount="71">
  <si>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</si>
  <si>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</si>
  <si>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</si>
  <si>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</si>
  <si>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</si>
  <si>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</si>
  <si>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</si>
  <si>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</si>
  <si>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</si>
  <si>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</si>
  <si>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</si>
  <si>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</si>
  <si>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</si>
  <si>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</si>
  <si>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</si>
  <si>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</si>
  <si>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</si>
  <si>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</si>
  <si>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</si>
  <si>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</si>
  <si>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</si>
  <si>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</si>
  <si>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</si>
  <si>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</si>
  <si>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</si>
  <si>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</si>
  <si>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</si>
  <si>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</si>
  <si>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</si>
  <si>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</si>
  <si>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</si>
  <si>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</si>
  <si>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</si>
  <si>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</si>
  <si>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</si>
  <si>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</si>
  <si>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</si>
  <si>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</si>
  <si>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</si>
  <si>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</si>
  <si>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</si>
  <si>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</si>
  <si>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</si>
  <si>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</si>
  <si>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</si>
  <si>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</si>
  <si>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</si>
  <si>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</si>
  <si>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Asian</t>
  </si>
  <si>
    <t>Black or African American</t>
  </si>
  <si>
    <t>American Indian or Alaskan Natives</t>
  </si>
  <si>
    <t>No Information Provided</t>
  </si>
  <si>
    <t>Total</t>
  </si>
  <si>
    <t>Ak</t>
  </si>
  <si>
    <t>CA</t>
  </si>
  <si>
    <t>GA</t>
  </si>
  <si>
    <t>NC</t>
  </si>
  <si>
    <t>ND</t>
  </si>
  <si>
    <t>ME</t>
  </si>
  <si>
    <t>WA</t>
  </si>
  <si>
    <t>VA</t>
  </si>
  <si>
    <t>NAPA</t>
  </si>
  <si>
    <t xml:space="preserve">Administration on Intellectual and Developmental Disabilities </t>
  </si>
  <si>
    <t>Clients By Racial / Ethnic Background *</t>
  </si>
  <si>
    <t>P&amp;A</t>
  </si>
  <si>
    <t>Hispanic/Latino</t>
  </si>
  <si>
    <t>Native Hawaiian or other Pacific Islander</t>
  </si>
  <si>
    <t>White</t>
  </si>
  <si>
    <t>Multiple Responses</t>
  </si>
  <si>
    <t>Protection and Advocacy Agencies - FY 2015 Program Performance Report</t>
  </si>
  <si>
    <t>Total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</si>
</sst>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3" fontId="5" fillId="3" borderId="2" xfId="2" applyNumberFormat="1" applyFont="1" applyFill="1" applyBorder="1" applyAlignment="1">
      <alignment horizontal="center" vertical="top" wrapText="1"/>
    </xf>
    <xf numFmtId="0" fontId="2" fillId="0" borderId="0" xfId="0" applyFont="1"/>
    <xf numFmtId="3" fontId="2" fillId="0" borderId="0" xfId="0" applyNumberFormat="1" applyFont="1"/>
    <xf numFmtId="0" fontId="5" fillId="3" borderId="4" xfId="2" applyFont="1" applyFill="1" applyBorder="1" applyAlignment="1">
      <alignment horizontal="center" vertical="top" wrapText="1"/>
    </xf>
    <xf numFmtId="0" fontId="2" fillId="0" borderId="3" xfId="0" applyFont="1" applyBorder="1"/>
    <xf numFmtId="3" fontId="2" fillId="0" borderId="3" xfId="0" applyNumberFormat="1" applyFont="1" applyBorder="1"/>
    <xf numFmtId="9" fontId="2" fillId="0" borderId="3" xfId="1" applyFont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9" fontId="2" fillId="4" borderId="3" xfId="1" applyFont="1" applyFill="1" applyBorder="1"/>
    <xf numFmtId="0" fontId="5" fillId="3" borderId="4" xfId="2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 vertical="top" wrapText="1"/>
    </xf>
  </cellXfs>
  <cellStyles count="3">
    <cellStyle name="Normal" xfId="0" builtinId="0"/>
    <cellStyle name="Normal_Sheet1" xfId="2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2"/>
  <sheetViews>
    <sheetView tabSelected="1" topLeftCell="B1" workbookViewId="0">
      <selection activeCell="B6" sqref="B6"/>
    </sheetView>
  </sheetViews>
  <sheetFormatPr defaultRowHeight="15" x14ac:dyDescent="0.25"/>
  <cols>
    <col min="2" max="2" width="14.5703125" style="3" customWidth="1"/>
    <col min="3" max="3" width="7.7109375" style="4" customWidth="1"/>
    <col min="4" max="4" width="7.7109375" style="3" customWidth="1"/>
    <col min="5" max="5" width="10.7109375" style="4" customWidth="1"/>
    <col min="6" max="6" width="9.5703125" style="3" customWidth="1"/>
    <col min="7" max="7" width="10.7109375" style="4" customWidth="1"/>
    <col min="8" max="8" width="7.7109375" style="3" customWidth="1"/>
    <col min="9" max="9" width="10.7109375" style="4" customWidth="1"/>
    <col min="10" max="10" width="6.5703125" style="3" customWidth="1"/>
    <col min="11" max="11" width="10.7109375" style="4" customWidth="1"/>
    <col min="12" max="12" width="10.7109375" style="3" customWidth="1"/>
    <col min="13" max="13" width="9" style="4" customWidth="1"/>
    <col min="14" max="14" width="6.5703125" style="3" customWidth="1"/>
    <col min="15" max="15" width="9.140625" style="4" customWidth="1"/>
    <col min="16" max="16" width="9" style="3" customWidth="1"/>
    <col min="17" max="17" width="9.85546875" style="4" customWidth="1"/>
    <col min="18" max="18" width="9.42578125" style="3" customWidth="1"/>
    <col min="19" max="19" width="10.7109375" style="4" customWidth="1"/>
  </cols>
  <sheetData>
    <row r="1" spans="2:19" s="1" customFormat="1" ht="18.75" x14ac:dyDescent="0.3">
      <c r="B1" s="14" t="s">
        <v>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" customFormat="1" ht="18.75" x14ac:dyDescent="0.3">
      <c r="B2" s="15" t="s">
        <v>69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s="1" customFormat="1" ht="19.5" thickBot="1" x14ac:dyDescent="0.35">
      <c r="B3" s="16" t="s">
        <v>63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19" s="1" customFormat="1" ht="36" customHeight="1" x14ac:dyDescent="0.25">
      <c r="B4" s="5" t="s">
        <v>64</v>
      </c>
      <c r="C4" s="12" t="s">
        <v>48</v>
      </c>
      <c r="D4" s="13"/>
      <c r="E4" s="17" t="s">
        <v>49</v>
      </c>
      <c r="F4" s="13"/>
      <c r="G4" s="12" t="s">
        <v>65</v>
      </c>
      <c r="H4" s="13"/>
      <c r="I4" s="12" t="s">
        <v>50</v>
      </c>
      <c r="J4" s="13"/>
      <c r="K4" s="12" t="s">
        <v>66</v>
      </c>
      <c r="L4" s="13"/>
      <c r="M4" s="17" t="s">
        <v>67</v>
      </c>
      <c r="N4" s="13"/>
      <c r="O4" s="12" t="s">
        <v>68</v>
      </c>
      <c r="P4" s="13"/>
      <c r="Q4" s="12" t="s">
        <v>51</v>
      </c>
      <c r="R4" s="13"/>
      <c r="S4" s="2" t="s">
        <v>52</v>
      </c>
    </row>
    <row r="5" spans="2:19" x14ac:dyDescent="0.25">
      <c r="B5" s="6" t="s">
        <v>0</v>
      </c>
      <c r="C5" s="7">
        <v>1</v>
      </c>
      <c r="D5" s="8">
        <f>+C5/$S5</f>
        <v>4.6511627906976744E-3</v>
      </c>
      <c r="E5" s="7">
        <v>70</v>
      </c>
      <c r="F5" s="8">
        <f>+E5/$S5</f>
        <v>0.32558139534883723</v>
      </c>
      <c r="G5" s="7">
        <v>1</v>
      </c>
      <c r="H5" s="8">
        <f>+G5/$S5</f>
        <v>4.6511627906976744E-3</v>
      </c>
      <c r="I5" s="7">
        <v>0</v>
      </c>
      <c r="J5" s="8">
        <f>+I5/$S5</f>
        <v>0</v>
      </c>
      <c r="K5" s="7">
        <v>0</v>
      </c>
      <c r="L5" s="8">
        <f>+K5/$S5</f>
        <v>0</v>
      </c>
      <c r="M5" s="7">
        <v>142</v>
      </c>
      <c r="N5" s="8">
        <f>+M5/$S5</f>
        <v>0.66046511627906979</v>
      </c>
      <c r="O5" s="7">
        <v>1</v>
      </c>
      <c r="P5" s="8">
        <f>+O5/$S5</f>
        <v>4.6511627906976744E-3</v>
      </c>
      <c r="Q5" s="7">
        <v>0</v>
      </c>
      <c r="R5" s="8">
        <f>+Q5/$S5</f>
        <v>0</v>
      </c>
      <c r="S5" s="7">
        <f>+C5+E5+G5+I5+K5+M5+O5+Q5</f>
        <v>215</v>
      </c>
    </row>
    <row r="6" spans="2:19" x14ac:dyDescent="0.25">
      <c r="B6" s="6" t="s">
        <v>53</v>
      </c>
      <c r="C6" s="7">
        <v>0</v>
      </c>
      <c r="D6" s="8">
        <f t="shared" ref="D6:D62" si="0">+C6/$S6</f>
        <v>0</v>
      </c>
      <c r="E6" s="7">
        <v>8</v>
      </c>
      <c r="F6" s="8">
        <f t="shared" ref="F6:F62" si="1">+E6/$S6</f>
        <v>0.10526315789473684</v>
      </c>
      <c r="G6" s="7">
        <v>4</v>
      </c>
      <c r="H6" s="8">
        <f t="shared" ref="H6:H62" si="2">+G6/$S6</f>
        <v>5.2631578947368418E-2</v>
      </c>
      <c r="I6" s="7">
        <v>24</v>
      </c>
      <c r="J6" s="8">
        <f t="shared" ref="J6:J62" si="3">+I6/$S6</f>
        <v>0.31578947368421051</v>
      </c>
      <c r="K6" s="7">
        <v>1</v>
      </c>
      <c r="L6" s="8">
        <f t="shared" ref="L6:L62" si="4">+K6/$S6</f>
        <v>1.3157894736842105E-2</v>
      </c>
      <c r="M6" s="7">
        <v>33</v>
      </c>
      <c r="N6" s="8">
        <f t="shared" ref="N6:N62" si="5">+M6/$S6</f>
        <v>0.43421052631578949</v>
      </c>
      <c r="O6" s="7">
        <v>3</v>
      </c>
      <c r="P6" s="8">
        <f t="shared" ref="P6:P62" si="6">+O6/$S6</f>
        <v>3.9473684210526314E-2</v>
      </c>
      <c r="Q6" s="7">
        <v>3</v>
      </c>
      <c r="R6" s="8">
        <f t="shared" ref="R6:R62" si="7">+Q6/$S6</f>
        <v>3.9473684210526314E-2</v>
      </c>
      <c r="S6" s="7">
        <f t="shared" ref="S6:S62" si="8">+C6+E6+G6+I6+K6+M6+O6+Q6</f>
        <v>76</v>
      </c>
    </row>
    <row r="7" spans="2:19" x14ac:dyDescent="0.25">
      <c r="B7" s="6" t="s">
        <v>1</v>
      </c>
      <c r="C7" s="7">
        <v>1</v>
      </c>
      <c r="D7" s="8">
        <f t="shared" si="0"/>
        <v>5.1546391752577319E-3</v>
      </c>
      <c r="E7" s="7">
        <v>57</v>
      </c>
      <c r="F7" s="8">
        <f t="shared" si="1"/>
        <v>0.29381443298969073</v>
      </c>
      <c r="G7" s="7">
        <v>7</v>
      </c>
      <c r="H7" s="8">
        <f t="shared" si="2"/>
        <v>3.608247422680412E-2</v>
      </c>
      <c r="I7" s="7">
        <v>1</v>
      </c>
      <c r="J7" s="8">
        <f t="shared" si="3"/>
        <v>5.1546391752577319E-3</v>
      </c>
      <c r="K7" s="7">
        <v>0</v>
      </c>
      <c r="L7" s="8">
        <f t="shared" si="4"/>
        <v>0</v>
      </c>
      <c r="M7" s="7">
        <v>123</v>
      </c>
      <c r="N7" s="8">
        <f t="shared" si="5"/>
        <v>0.634020618556701</v>
      </c>
      <c r="O7" s="7">
        <v>5</v>
      </c>
      <c r="P7" s="8">
        <f t="shared" si="6"/>
        <v>2.5773195876288658E-2</v>
      </c>
      <c r="Q7" s="7">
        <v>0</v>
      </c>
      <c r="R7" s="8">
        <f t="shared" si="7"/>
        <v>0</v>
      </c>
      <c r="S7" s="7">
        <f t="shared" si="8"/>
        <v>194</v>
      </c>
    </row>
    <row r="8" spans="2:19" x14ac:dyDescent="0.25">
      <c r="B8" s="6" t="s">
        <v>2</v>
      </c>
      <c r="C8" s="7">
        <v>0</v>
      </c>
      <c r="D8" s="8">
        <f t="shared" si="0"/>
        <v>0</v>
      </c>
      <c r="E8" s="7">
        <v>0</v>
      </c>
      <c r="F8" s="8">
        <f t="shared" si="1"/>
        <v>0</v>
      </c>
      <c r="G8" s="7">
        <v>0</v>
      </c>
      <c r="H8" s="8">
        <f t="shared" si="2"/>
        <v>0</v>
      </c>
      <c r="I8" s="7">
        <v>0</v>
      </c>
      <c r="J8" s="8">
        <f t="shared" si="3"/>
        <v>0</v>
      </c>
      <c r="K8" s="7">
        <v>19</v>
      </c>
      <c r="L8" s="8">
        <f t="shared" si="4"/>
        <v>1</v>
      </c>
      <c r="M8" s="7">
        <v>0</v>
      </c>
      <c r="N8" s="8">
        <f t="shared" si="5"/>
        <v>0</v>
      </c>
      <c r="O8" s="7">
        <v>0</v>
      </c>
      <c r="P8" s="8">
        <f t="shared" si="6"/>
        <v>0</v>
      </c>
      <c r="Q8" s="7">
        <v>0</v>
      </c>
      <c r="R8" s="8">
        <f t="shared" si="7"/>
        <v>0</v>
      </c>
      <c r="S8" s="7">
        <f t="shared" si="8"/>
        <v>19</v>
      </c>
    </row>
    <row r="9" spans="2:19" x14ac:dyDescent="0.25">
      <c r="B9" s="6" t="s">
        <v>3</v>
      </c>
      <c r="C9" s="7">
        <v>8</v>
      </c>
      <c r="D9" s="8">
        <f t="shared" si="0"/>
        <v>1.3536379018612521E-2</v>
      </c>
      <c r="E9" s="7">
        <v>54</v>
      </c>
      <c r="F9" s="8">
        <f t="shared" si="1"/>
        <v>9.1370558375634514E-2</v>
      </c>
      <c r="G9" s="7">
        <v>171</v>
      </c>
      <c r="H9" s="8">
        <f t="shared" si="2"/>
        <v>0.28934010152284262</v>
      </c>
      <c r="I9" s="7">
        <v>18</v>
      </c>
      <c r="J9" s="8">
        <f t="shared" si="3"/>
        <v>3.0456852791878174E-2</v>
      </c>
      <c r="K9" s="7">
        <v>4</v>
      </c>
      <c r="L9" s="8">
        <f t="shared" si="4"/>
        <v>6.7681895093062603E-3</v>
      </c>
      <c r="M9" s="7">
        <v>326</v>
      </c>
      <c r="N9" s="8">
        <f t="shared" si="5"/>
        <v>0.55160744500846026</v>
      </c>
      <c r="O9" s="7">
        <v>8</v>
      </c>
      <c r="P9" s="8">
        <f t="shared" si="6"/>
        <v>1.3536379018612521E-2</v>
      </c>
      <c r="Q9" s="7">
        <v>2</v>
      </c>
      <c r="R9" s="8">
        <f t="shared" si="7"/>
        <v>3.3840947546531302E-3</v>
      </c>
      <c r="S9" s="7">
        <f t="shared" si="8"/>
        <v>591</v>
      </c>
    </row>
    <row r="10" spans="2:19" x14ac:dyDescent="0.25">
      <c r="B10" s="6" t="s">
        <v>54</v>
      </c>
      <c r="C10" s="7">
        <v>40</v>
      </c>
      <c r="D10" s="8">
        <f t="shared" si="0"/>
        <v>3.6866359447004608E-2</v>
      </c>
      <c r="E10" s="7">
        <v>87</v>
      </c>
      <c r="F10" s="8">
        <f t="shared" si="1"/>
        <v>8.0184331797235026E-2</v>
      </c>
      <c r="G10" s="7">
        <v>390</v>
      </c>
      <c r="H10" s="8">
        <f t="shared" si="2"/>
        <v>0.35944700460829493</v>
      </c>
      <c r="I10" s="7">
        <v>9</v>
      </c>
      <c r="J10" s="8">
        <f t="shared" si="3"/>
        <v>8.2949308755760377E-3</v>
      </c>
      <c r="K10" s="7">
        <v>12</v>
      </c>
      <c r="L10" s="8">
        <f t="shared" si="4"/>
        <v>1.1059907834101382E-2</v>
      </c>
      <c r="M10" s="7">
        <v>486</v>
      </c>
      <c r="N10" s="8">
        <f t="shared" si="5"/>
        <v>0.44792626728110602</v>
      </c>
      <c r="O10" s="7">
        <v>40</v>
      </c>
      <c r="P10" s="8">
        <f t="shared" si="6"/>
        <v>3.6866359447004608E-2</v>
      </c>
      <c r="Q10" s="7">
        <v>21</v>
      </c>
      <c r="R10" s="8">
        <f t="shared" si="7"/>
        <v>1.935483870967742E-2</v>
      </c>
      <c r="S10" s="7">
        <f t="shared" si="8"/>
        <v>1085</v>
      </c>
    </row>
    <row r="11" spans="2:19" x14ac:dyDescent="0.25">
      <c r="B11" s="6" t="s">
        <v>4</v>
      </c>
      <c r="C11" s="7">
        <v>0</v>
      </c>
      <c r="D11" s="8">
        <f t="shared" si="0"/>
        <v>0</v>
      </c>
      <c r="E11" s="7">
        <v>7</v>
      </c>
      <c r="F11" s="8">
        <f t="shared" si="1"/>
        <v>5.9322033898305086E-2</v>
      </c>
      <c r="G11" s="7">
        <v>16</v>
      </c>
      <c r="H11" s="8">
        <f t="shared" si="2"/>
        <v>0.13559322033898305</v>
      </c>
      <c r="I11" s="7">
        <v>0</v>
      </c>
      <c r="J11" s="8">
        <f t="shared" si="3"/>
        <v>0</v>
      </c>
      <c r="K11" s="7">
        <v>0</v>
      </c>
      <c r="L11" s="8">
        <f t="shared" si="4"/>
        <v>0</v>
      </c>
      <c r="M11" s="7">
        <v>75</v>
      </c>
      <c r="N11" s="8">
        <f t="shared" si="5"/>
        <v>0.63559322033898302</v>
      </c>
      <c r="O11" s="7">
        <v>1</v>
      </c>
      <c r="P11" s="8">
        <f t="shared" si="6"/>
        <v>8.4745762711864406E-3</v>
      </c>
      <c r="Q11" s="7">
        <v>19</v>
      </c>
      <c r="R11" s="8">
        <f t="shared" si="7"/>
        <v>0.16101694915254236</v>
      </c>
      <c r="S11" s="7">
        <f t="shared" si="8"/>
        <v>118</v>
      </c>
    </row>
    <row r="12" spans="2:19" x14ac:dyDescent="0.25">
      <c r="B12" s="6" t="s">
        <v>5</v>
      </c>
      <c r="C12" s="7">
        <v>0</v>
      </c>
      <c r="D12" s="8">
        <f t="shared" si="0"/>
        <v>0</v>
      </c>
      <c r="E12" s="7">
        <v>9</v>
      </c>
      <c r="F12" s="8">
        <f t="shared" si="1"/>
        <v>5.3254437869822487E-2</v>
      </c>
      <c r="G12" s="7">
        <v>32</v>
      </c>
      <c r="H12" s="8">
        <f t="shared" si="2"/>
        <v>0.1893491124260355</v>
      </c>
      <c r="I12" s="7">
        <v>0</v>
      </c>
      <c r="J12" s="8">
        <f t="shared" si="3"/>
        <v>0</v>
      </c>
      <c r="K12" s="7">
        <v>0</v>
      </c>
      <c r="L12" s="8">
        <f t="shared" si="4"/>
        <v>0</v>
      </c>
      <c r="M12" s="7">
        <v>128</v>
      </c>
      <c r="N12" s="8">
        <f t="shared" si="5"/>
        <v>0.75739644970414199</v>
      </c>
      <c r="O12" s="7">
        <v>0</v>
      </c>
      <c r="P12" s="8">
        <f t="shared" si="6"/>
        <v>0</v>
      </c>
      <c r="Q12" s="7">
        <v>0</v>
      </c>
      <c r="R12" s="8">
        <f t="shared" si="7"/>
        <v>0</v>
      </c>
      <c r="S12" s="7">
        <f t="shared" si="8"/>
        <v>169</v>
      </c>
    </row>
    <row r="13" spans="2:19" x14ac:dyDescent="0.25">
      <c r="B13" s="6" t="s">
        <v>6</v>
      </c>
      <c r="C13" s="7">
        <v>0</v>
      </c>
      <c r="D13" s="8">
        <f t="shared" si="0"/>
        <v>0</v>
      </c>
      <c r="E13" s="7">
        <v>61</v>
      </c>
      <c r="F13" s="8">
        <f t="shared" si="1"/>
        <v>0.91044776119402981</v>
      </c>
      <c r="G13" s="7">
        <v>0</v>
      </c>
      <c r="H13" s="8">
        <f t="shared" si="2"/>
        <v>0</v>
      </c>
      <c r="I13" s="7">
        <v>0</v>
      </c>
      <c r="J13" s="8">
        <f t="shared" si="3"/>
        <v>0</v>
      </c>
      <c r="K13" s="7">
        <v>0</v>
      </c>
      <c r="L13" s="8">
        <f t="shared" si="4"/>
        <v>0</v>
      </c>
      <c r="M13" s="7">
        <v>5</v>
      </c>
      <c r="N13" s="8">
        <f t="shared" si="5"/>
        <v>7.4626865671641784E-2</v>
      </c>
      <c r="O13" s="7">
        <v>1</v>
      </c>
      <c r="P13" s="8">
        <f t="shared" si="6"/>
        <v>1.4925373134328358E-2</v>
      </c>
      <c r="Q13" s="7">
        <v>0</v>
      </c>
      <c r="R13" s="8">
        <f t="shared" si="7"/>
        <v>0</v>
      </c>
      <c r="S13" s="7">
        <f t="shared" si="8"/>
        <v>67</v>
      </c>
    </row>
    <row r="14" spans="2:19" x14ac:dyDescent="0.25">
      <c r="B14" s="6" t="s">
        <v>7</v>
      </c>
      <c r="C14" s="7">
        <v>0</v>
      </c>
      <c r="D14" s="8">
        <f t="shared" si="0"/>
        <v>0</v>
      </c>
      <c r="E14" s="7">
        <v>77</v>
      </c>
      <c r="F14" s="8">
        <f t="shared" si="1"/>
        <v>0.3888888888888889</v>
      </c>
      <c r="G14" s="7">
        <v>8</v>
      </c>
      <c r="H14" s="8">
        <f t="shared" si="2"/>
        <v>4.0404040404040407E-2</v>
      </c>
      <c r="I14" s="7">
        <v>0</v>
      </c>
      <c r="J14" s="8">
        <f t="shared" si="3"/>
        <v>0</v>
      </c>
      <c r="K14" s="7">
        <v>0</v>
      </c>
      <c r="L14" s="8">
        <f t="shared" si="4"/>
        <v>0</v>
      </c>
      <c r="M14" s="7">
        <v>101</v>
      </c>
      <c r="N14" s="8">
        <f t="shared" si="5"/>
        <v>0.51010101010101006</v>
      </c>
      <c r="O14" s="7">
        <v>12</v>
      </c>
      <c r="P14" s="8">
        <f t="shared" si="6"/>
        <v>6.0606060606060608E-2</v>
      </c>
      <c r="Q14" s="7">
        <v>0</v>
      </c>
      <c r="R14" s="8">
        <f t="shared" si="7"/>
        <v>0</v>
      </c>
      <c r="S14" s="7">
        <f t="shared" si="8"/>
        <v>198</v>
      </c>
    </row>
    <row r="15" spans="2:19" x14ac:dyDescent="0.25">
      <c r="B15" s="6" t="s">
        <v>8</v>
      </c>
      <c r="C15" s="7">
        <v>2</v>
      </c>
      <c r="D15" s="8">
        <f t="shared" si="0"/>
        <v>4.7281323877068557E-3</v>
      </c>
      <c r="E15" s="7">
        <v>58</v>
      </c>
      <c r="F15" s="8">
        <f t="shared" si="1"/>
        <v>0.13711583924349882</v>
      </c>
      <c r="G15" s="7">
        <v>76</v>
      </c>
      <c r="H15" s="8">
        <f t="shared" si="2"/>
        <v>0.17966903073286053</v>
      </c>
      <c r="I15" s="7">
        <v>5</v>
      </c>
      <c r="J15" s="8">
        <f t="shared" si="3"/>
        <v>1.1820330969267139E-2</v>
      </c>
      <c r="K15" s="7">
        <v>2</v>
      </c>
      <c r="L15" s="8">
        <f t="shared" si="4"/>
        <v>4.7281323877068557E-3</v>
      </c>
      <c r="M15" s="7">
        <v>249</v>
      </c>
      <c r="N15" s="8">
        <f t="shared" si="5"/>
        <v>0.58865248226950351</v>
      </c>
      <c r="O15" s="7">
        <v>20</v>
      </c>
      <c r="P15" s="8">
        <f t="shared" si="6"/>
        <v>4.7281323877068557E-2</v>
      </c>
      <c r="Q15" s="7">
        <v>11</v>
      </c>
      <c r="R15" s="8">
        <f t="shared" si="7"/>
        <v>2.6004728132387706E-2</v>
      </c>
      <c r="S15" s="7">
        <f t="shared" si="8"/>
        <v>423</v>
      </c>
    </row>
    <row r="16" spans="2:19" x14ac:dyDescent="0.25">
      <c r="B16" s="6" t="s">
        <v>55</v>
      </c>
      <c r="C16" s="7">
        <v>3</v>
      </c>
      <c r="D16" s="8">
        <f t="shared" si="0"/>
        <v>1.1450381679389313E-2</v>
      </c>
      <c r="E16" s="7">
        <v>119</v>
      </c>
      <c r="F16" s="8">
        <f t="shared" si="1"/>
        <v>0.45419847328244273</v>
      </c>
      <c r="G16" s="7">
        <v>14</v>
      </c>
      <c r="H16" s="8">
        <f t="shared" si="2"/>
        <v>5.3435114503816793E-2</v>
      </c>
      <c r="I16" s="7">
        <v>0</v>
      </c>
      <c r="J16" s="8">
        <f t="shared" si="3"/>
        <v>0</v>
      </c>
      <c r="K16" s="7">
        <v>0</v>
      </c>
      <c r="L16" s="8">
        <f t="shared" si="4"/>
        <v>0</v>
      </c>
      <c r="M16" s="7">
        <v>122</v>
      </c>
      <c r="N16" s="8">
        <f t="shared" si="5"/>
        <v>0.46564885496183206</v>
      </c>
      <c r="O16" s="7">
        <v>1</v>
      </c>
      <c r="P16" s="8">
        <f t="shared" si="6"/>
        <v>3.8167938931297708E-3</v>
      </c>
      <c r="Q16" s="7">
        <v>3</v>
      </c>
      <c r="R16" s="8">
        <f t="shared" si="7"/>
        <v>1.1450381679389313E-2</v>
      </c>
      <c r="S16" s="7">
        <f t="shared" si="8"/>
        <v>262</v>
      </c>
    </row>
    <row r="17" spans="2:19" x14ac:dyDescent="0.25">
      <c r="B17" s="6" t="s">
        <v>9</v>
      </c>
      <c r="C17" s="7">
        <v>8</v>
      </c>
      <c r="D17" s="8">
        <f t="shared" si="0"/>
        <v>0.15384615384615385</v>
      </c>
      <c r="E17" s="7">
        <v>0</v>
      </c>
      <c r="F17" s="8">
        <f t="shared" si="1"/>
        <v>0</v>
      </c>
      <c r="G17" s="7">
        <v>0</v>
      </c>
      <c r="H17" s="8">
        <f t="shared" si="2"/>
        <v>0</v>
      </c>
      <c r="I17" s="7">
        <v>0</v>
      </c>
      <c r="J17" s="8">
        <f t="shared" si="3"/>
        <v>0</v>
      </c>
      <c r="K17" s="7">
        <v>35</v>
      </c>
      <c r="L17" s="8">
        <f t="shared" si="4"/>
        <v>0.67307692307692313</v>
      </c>
      <c r="M17" s="7">
        <v>4</v>
      </c>
      <c r="N17" s="8">
        <f t="shared" si="5"/>
        <v>7.6923076923076927E-2</v>
      </c>
      <c r="O17" s="7">
        <v>0</v>
      </c>
      <c r="P17" s="8">
        <f t="shared" si="6"/>
        <v>0</v>
      </c>
      <c r="Q17" s="7">
        <v>5</v>
      </c>
      <c r="R17" s="8">
        <f t="shared" si="7"/>
        <v>9.6153846153846159E-2</v>
      </c>
      <c r="S17" s="7">
        <f t="shared" si="8"/>
        <v>52</v>
      </c>
    </row>
    <row r="18" spans="2:19" x14ac:dyDescent="0.25">
      <c r="B18" s="6" t="s">
        <v>10</v>
      </c>
      <c r="C18" s="7">
        <v>63</v>
      </c>
      <c r="D18" s="8">
        <f t="shared" si="0"/>
        <v>0.18155619596541786</v>
      </c>
      <c r="E18" s="7">
        <v>6</v>
      </c>
      <c r="F18" s="8">
        <f t="shared" si="1"/>
        <v>1.7291066282420751E-2</v>
      </c>
      <c r="G18" s="7">
        <v>10</v>
      </c>
      <c r="H18" s="8">
        <f t="shared" si="2"/>
        <v>2.8818443804034581E-2</v>
      </c>
      <c r="I18" s="7">
        <v>0</v>
      </c>
      <c r="J18" s="8">
        <f t="shared" si="3"/>
        <v>0</v>
      </c>
      <c r="K18" s="7">
        <v>13</v>
      </c>
      <c r="L18" s="8">
        <f t="shared" si="4"/>
        <v>3.7463976945244955E-2</v>
      </c>
      <c r="M18" s="7">
        <v>75</v>
      </c>
      <c r="N18" s="8">
        <f t="shared" si="5"/>
        <v>0.21613832853025935</v>
      </c>
      <c r="O18" s="7">
        <v>180</v>
      </c>
      <c r="P18" s="8">
        <f t="shared" si="6"/>
        <v>0.51873198847262247</v>
      </c>
      <c r="Q18" s="7">
        <v>0</v>
      </c>
      <c r="R18" s="8">
        <f t="shared" si="7"/>
        <v>0</v>
      </c>
      <c r="S18" s="7">
        <f t="shared" si="8"/>
        <v>347</v>
      </c>
    </row>
    <row r="19" spans="2:19" x14ac:dyDescent="0.25">
      <c r="B19" s="6" t="s">
        <v>11</v>
      </c>
      <c r="C19" s="7">
        <v>0</v>
      </c>
      <c r="D19" s="8">
        <f t="shared" si="0"/>
        <v>0</v>
      </c>
      <c r="E19" s="7">
        <v>1</v>
      </c>
      <c r="F19" s="8">
        <f t="shared" si="1"/>
        <v>2.0408163265306121E-2</v>
      </c>
      <c r="G19" s="7">
        <v>1</v>
      </c>
      <c r="H19" s="8">
        <f t="shared" si="2"/>
        <v>2.0408163265306121E-2</v>
      </c>
      <c r="I19" s="7">
        <v>1</v>
      </c>
      <c r="J19" s="8">
        <f t="shared" si="3"/>
        <v>2.0408163265306121E-2</v>
      </c>
      <c r="K19" s="7">
        <v>0</v>
      </c>
      <c r="L19" s="8">
        <f t="shared" si="4"/>
        <v>0</v>
      </c>
      <c r="M19" s="7">
        <v>41</v>
      </c>
      <c r="N19" s="8">
        <f t="shared" si="5"/>
        <v>0.83673469387755106</v>
      </c>
      <c r="O19" s="7">
        <v>5</v>
      </c>
      <c r="P19" s="8">
        <f t="shared" si="6"/>
        <v>0.10204081632653061</v>
      </c>
      <c r="Q19" s="7">
        <v>0</v>
      </c>
      <c r="R19" s="8">
        <f t="shared" si="7"/>
        <v>0</v>
      </c>
      <c r="S19" s="7">
        <f t="shared" si="8"/>
        <v>49</v>
      </c>
    </row>
    <row r="20" spans="2:19" x14ac:dyDescent="0.25">
      <c r="B20" s="6" t="s">
        <v>12</v>
      </c>
      <c r="C20" s="7">
        <v>0</v>
      </c>
      <c r="D20" s="8">
        <f t="shared" si="0"/>
        <v>0</v>
      </c>
      <c r="E20" s="7">
        <v>0</v>
      </c>
      <c r="F20" s="8">
        <f t="shared" si="1"/>
        <v>0</v>
      </c>
      <c r="G20" s="7">
        <v>4</v>
      </c>
      <c r="H20" s="8">
        <f t="shared" si="2"/>
        <v>5.4054054054054057E-2</v>
      </c>
      <c r="I20" s="7">
        <v>1</v>
      </c>
      <c r="J20" s="8">
        <f t="shared" si="3"/>
        <v>1.3513513513513514E-2</v>
      </c>
      <c r="K20" s="7">
        <v>1</v>
      </c>
      <c r="L20" s="8">
        <f t="shared" si="4"/>
        <v>1.3513513513513514E-2</v>
      </c>
      <c r="M20" s="7">
        <v>68</v>
      </c>
      <c r="N20" s="8">
        <f t="shared" si="5"/>
        <v>0.91891891891891897</v>
      </c>
      <c r="O20" s="7">
        <v>0</v>
      </c>
      <c r="P20" s="8">
        <f t="shared" si="6"/>
        <v>0</v>
      </c>
      <c r="Q20" s="7">
        <v>0</v>
      </c>
      <c r="R20" s="8">
        <f t="shared" si="7"/>
        <v>0</v>
      </c>
      <c r="S20" s="7">
        <f t="shared" si="8"/>
        <v>74</v>
      </c>
    </row>
    <row r="21" spans="2:19" x14ac:dyDescent="0.25">
      <c r="B21" s="6" t="s">
        <v>13</v>
      </c>
      <c r="C21" s="7">
        <v>17</v>
      </c>
      <c r="D21" s="8">
        <f t="shared" si="0"/>
        <v>2.5757575757575757E-2</v>
      </c>
      <c r="E21" s="7">
        <v>183</v>
      </c>
      <c r="F21" s="8">
        <f t="shared" si="1"/>
        <v>0.27727272727272728</v>
      </c>
      <c r="G21" s="7">
        <v>111</v>
      </c>
      <c r="H21" s="8">
        <f t="shared" si="2"/>
        <v>0.16818181818181818</v>
      </c>
      <c r="I21" s="7">
        <v>0</v>
      </c>
      <c r="J21" s="8">
        <f t="shared" si="3"/>
        <v>0</v>
      </c>
      <c r="K21" s="7">
        <v>2</v>
      </c>
      <c r="L21" s="8">
        <f t="shared" si="4"/>
        <v>3.0303030303030303E-3</v>
      </c>
      <c r="M21" s="7">
        <v>294</v>
      </c>
      <c r="N21" s="8">
        <f t="shared" si="5"/>
        <v>0.44545454545454544</v>
      </c>
      <c r="O21" s="7">
        <v>41</v>
      </c>
      <c r="P21" s="8">
        <f t="shared" si="6"/>
        <v>6.2121212121212119E-2</v>
      </c>
      <c r="Q21" s="7">
        <v>12</v>
      </c>
      <c r="R21" s="8">
        <f t="shared" si="7"/>
        <v>1.8181818181818181E-2</v>
      </c>
      <c r="S21" s="7">
        <f t="shared" si="8"/>
        <v>660</v>
      </c>
    </row>
    <row r="22" spans="2:19" x14ac:dyDescent="0.25">
      <c r="B22" s="6" t="s">
        <v>14</v>
      </c>
      <c r="C22" s="7">
        <v>0</v>
      </c>
      <c r="D22" s="8">
        <f t="shared" si="0"/>
        <v>0</v>
      </c>
      <c r="E22" s="7">
        <v>32</v>
      </c>
      <c r="F22" s="8">
        <f t="shared" si="1"/>
        <v>0.13559322033898305</v>
      </c>
      <c r="G22" s="7">
        <v>5</v>
      </c>
      <c r="H22" s="8">
        <f t="shared" si="2"/>
        <v>2.1186440677966101E-2</v>
      </c>
      <c r="I22" s="7">
        <v>0</v>
      </c>
      <c r="J22" s="8">
        <f t="shared" si="3"/>
        <v>0</v>
      </c>
      <c r="K22" s="7">
        <v>0</v>
      </c>
      <c r="L22" s="8">
        <f t="shared" si="4"/>
        <v>0</v>
      </c>
      <c r="M22" s="7">
        <v>178</v>
      </c>
      <c r="N22" s="8">
        <f t="shared" si="5"/>
        <v>0.75423728813559321</v>
      </c>
      <c r="O22" s="7">
        <v>1</v>
      </c>
      <c r="P22" s="8">
        <f t="shared" si="6"/>
        <v>4.2372881355932203E-3</v>
      </c>
      <c r="Q22" s="7">
        <v>20</v>
      </c>
      <c r="R22" s="8">
        <f t="shared" si="7"/>
        <v>8.4745762711864403E-2</v>
      </c>
      <c r="S22" s="7">
        <f t="shared" si="8"/>
        <v>236</v>
      </c>
    </row>
    <row r="23" spans="2:19" x14ac:dyDescent="0.25">
      <c r="B23" s="6" t="s">
        <v>15</v>
      </c>
      <c r="C23" s="7">
        <v>4</v>
      </c>
      <c r="D23" s="8">
        <f t="shared" si="0"/>
        <v>1.4285714285714285E-2</v>
      </c>
      <c r="E23" s="7">
        <v>16</v>
      </c>
      <c r="F23" s="8">
        <f t="shared" si="1"/>
        <v>5.7142857142857141E-2</v>
      </c>
      <c r="G23" s="7">
        <v>13</v>
      </c>
      <c r="H23" s="8">
        <f t="shared" si="2"/>
        <v>4.642857142857143E-2</v>
      </c>
      <c r="I23" s="7">
        <v>2</v>
      </c>
      <c r="J23" s="8">
        <f t="shared" si="3"/>
        <v>7.1428571428571426E-3</v>
      </c>
      <c r="K23" s="7">
        <v>0</v>
      </c>
      <c r="L23" s="8">
        <f t="shared" si="4"/>
        <v>0</v>
      </c>
      <c r="M23" s="7">
        <v>226</v>
      </c>
      <c r="N23" s="8">
        <f t="shared" si="5"/>
        <v>0.80714285714285716</v>
      </c>
      <c r="O23" s="7">
        <v>6</v>
      </c>
      <c r="P23" s="8">
        <f t="shared" si="6"/>
        <v>2.1428571428571429E-2</v>
      </c>
      <c r="Q23" s="7">
        <v>13</v>
      </c>
      <c r="R23" s="8">
        <f t="shared" si="7"/>
        <v>4.642857142857143E-2</v>
      </c>
      <c r="S23" s="7">
        <f t="shared" si="8"/>
        <v>280</v>
      </c>
    </row>
    <row r="24" spans="2:19" x14ac:dyDescent="0.25">
      <c r="B24" s="6" t="s">
        <v>16</v>
      </c>
      <c r="C24" s="7">
        <v>3</v>
      </c>
      <c r="D24" s="8">
        <f t="shared" si="0"/>
        <v>1.3636363636363636E-2</v>
      </c>
      <c r="E24" s="7">
        <v>16</v>
      </c>
      <c r="F24" s="8">
        <f t="shared" si="1"/>
        <v>7.2727272727272724E-2</v>
      </c>
      <c r="G24" s="7">
        <v>7</v>
      </c>
      <c r="H24" s="8">
        <f t="shared" si="2"/>
        <v>3.1818181818181815E-2</v>
      </c>
      <c r="I24" s="7">
        <v>1</v>
      </c>
      <c r="J24" s="8">
        <f t="shared" si="3"/>
        <v>4.5454545454545452E-3</v>
      </c>
      <c r="K24" s="7">
        <v>0</v>
      </c>
      <c r="L24" s="8">
        <f t="shared" si="4"/>
        <v>0</v>
      </c>
      <c r="M24" s="7">
        <v>188</v>
      </c>
      <c r="N24" s="8">
        <f t="shared" si="5"/>
        <v>0.8545454545454545</v>
      </c>
      <c r="O24" s="7">
        <v>5</v>
      </c>
      <c r="P24" s="8">
        <f t="shared" si="6"/>
        <v>2.2727272727272728E-2</v>
      </c>
      <c r="Q24" s="7">
        <v>0</v>
      </c>
      <c r="R24" s="8">
        <f t="shared" si="7"/>
        <v>0</v>
      </c>
      <c r="S24" s="7">
        <f t="shared" si="8"/>
        <v>220</v>
      </c>
    </row>
    <row r="25" spans="2:19" x14ac:dyDescent="0.25">
      <c r="B25" s="6" t="s">
        <v>17</v>
      </c>
      <c r="C25" s="7">
        <v>1</v>
      </c>
      <c r="D25" s="8">
        <f t="shared" si="0"/>
        <v>4.6296296296296294E-3</v>
      </c>
      <c r="E25" s="7">
        <v>86</v>
      </c>
      <c r="F25" s="8">
        <f t="shared" si="1"/>
        <v>0.39814814814814814</v>
      </c>
      <c r="G25" s="7">
        <v>2</v>
      </c>
      <c r="H25" s="8">
        <f t="shared" si="2"/>
        <v>9.2592592592592587E-3</v>
      </c>
      <c r="I25" s="7">
        <v>0</v>
      </c>
      <c r="J25" s="8">
        <f t="shared" si="3"/>
        <v>0</v>
      </c>
      <c r="K25" s="7">
        <v>0</v>
      </c>
      <c r="L25" s="8">
        <f t="shared" si="4"/>
        <v>0</v>
      </c>
      <c r="M25" s="7">
        <v>119</v>
      </c>
      <c r="N25" s="8">
        <f t="shared" si="5"/>
        <v>0.55092592592592593</v>
      </c>
      <c r="O25" s="7">
        <v>6</v>
      </c>
      <c r="P25" s="8">
        <f t="shared" si="6"/>
        <v>2.7777777777777776E-2</v>
      </c>
      <c r="Q25" s="7">
        <v>2</v>
      </c>
      <c r="R25" s="8">
        <f t="shared" si="7"/>
        <v>9.2592592592592587E-3</v>
      </c>
      <c r="S25" s="7">
        <f t="shared" si="8"/>
        <v>216</v>
      </c>
    </row>
    <row r="26" spans="2:19" x14ac:dyDescent="0.25">
      <c r="B26" s="6" t="s">
        <v>18</v>
      </c>
      <c r="C26" s="7">
        <v>5</v>
      </c>
      <c r="D26" s="8">
        <f t="shared" si="0"/>
        <v>2.0491803278688523E-2</v>
      </c>
      <c r="E26" s="7">
        <v>30</v>
      </c>
      <c r="F26" s="8">
        <f t="shared" si="1"/>
        <v>0.12295081967213115</v>
      </c>
      <c r="G26" s="7">
        <v>61</v>
      </c>
      <c r="H26" s="8">
        <f t="shared" si="2"/>
        <v>0.25</v>
      </c>
      <c r="I26" s="7">
        <v>3</v>
      </c>
      <c r="J26" s="8">
        <f t="shared" si="3"/>
        <v>1.2295081967213115E-2</v>
      </c>
      <c r="K26" s="7">
        <v>0</v>
      </c>
      <c r="L26" s="8">
        <f t="shared" si="4"/>
        <v>0</v>
      </c>
      <c r="M26" s="7">
        <v>143</v>
      </c>
      <c r="N26" s="8">
        <f t="shared" si="5"/>
        <v>0.58606557377049184</v>
      </c>
      <c r="O26" s="7">
        <v>2</v>
      </c>
      <c r="P26" s="8">
        <f t="shared" si="6"/>
        <v>8.1967213114754103E-3</v>
      </c>
      <c r="Q26" s="7">
        <v>0</v>
      </c>
      <c r="R26" s="8">
        <f t="shared" si="7"/>
        <v>0</v>
      </c>
      <c r="S26" s="7">
        <f t="shared" si="8"/>
        <v>244</v>
      </c>
    </row>
    <row r="27" spans="2:19" x14ac:dyDescent="0.25">
      <c r="B27" s="6" t="s">
        <v>19</v>
      </c>
      <c r="C27" s="7">
        <v>6</v>
      </c>
      <c r="D27" s="8">
        <f t="shared" si="0"/>
        <v>2.2140221402214021E-2</v>
      </c>
      <c r="E27" s="7">
        <v>84</v>
      </c>
      <c r="F27" s="8">
        <f t="shared" si="1"/>
        <v>0.30996309963099633</v>
      </c>
      <c r="G27" s="7">
        <v>18</v>
      </c>
      <c r="H27" s="8">
        <f t="shared" si="2"/>
        <v>6.6420664206642069E-2</v>
      </c>
      <c r="I27" s="7">
        <v>0</v>
      </c>
      <c r="J27" s="8">
        <f t="shared" si="3"/>
        <v>0</v>
      </c>
      <c r="K27" s="7">
        <v>0</v>
      </c>
      <c r="L27" s="8">
        <f t="shared" si="4"/>
        <v>0</v>
      </c>
      <c r="M27" s="7">
        <v>154</v>
      </c>
      <c r="N27" s="8">
        <f t="shared" si="5"/>
        <v>0.56826568265682653</v>
      </c>
      <c r="O27" s="7">
        <v>7</v>
      </c>
      <c r="P27" s="8">
        <f t="shared" si="6"/>
        <v>2.5830258302583026E-2</v>
      </c>
      <c r="Q27" s="7">
        <v>2</v>
      </c>
      <c r="R27" s="8">
        <f t="shared" si="7"/>
        <v>7.3800738007380072E-3</v>
      </c>
      <c r="S27" s="7">
        <f t="shared" si="8"/>
        <v>271</v>
      </c>
    </row>
    <row r="28" spans="2:19" x14ac:dyDescent="0.25">
      <c r="B28" s="6" t="s">
        <v>58</v>
      </c>
      <c r="C28" s="7">
        <v>0</v>
      </c>
      <c r="D28" s="8">
        <f t="shared" si="0"/>
        <v>0</v>
      </c>
      <c r="E28" s="7">
        <v>4</v>
      </c>
      <c r="F28" s="8">
        <f t="shared" si="1"/>
        <v>5.6737588652482273E-3</v>
      </c>
      <c r="G28" s="7">
        <v>4</v>
      </c>
      <c r="H28" s="8">
        <f t="shared" si="2"/>
        <v>5.6737588652482273E-3</v>
      </c>
      <c r="I28" s="7">
        <v>4</v>
      </c>
      <c r="J28" s="8">
        <f t="shared" si="3"/>
        <v>5.6737588652482273E-3</v>
      </c>
      <c r="K28" s="7">
        <v>0</v>
      </c>
      <c r="L28" s="8">
        <f t="shared" si="4"/>
        <v>0</v>
      </c>
      <c r="M28" s="7">
        <v>657</v>
      </c>
      <c r="N28" s="8">
        <f t="shared" si="5"/>
        <v>0.93191489361702129</v>
      </c>
      <c r="O28" s="7">
        <v>10</v>
      </c>
      <c r="P28" s="8">
        <f t="shared" si="6"/>
        <v>1.4184397163120567E-2</v>
      </c>
      <c r="Q28" s="7">
        <v>26</v>
      </c>
      <c r="R28" s="8">
        <f t="shared" si="7"/>
        <v>3.6879432624113473E-2</v>
      </c>
      <c r="S28" s="7">
        <f t="shared" si="8"/>
        <v>705</v>
      </c>
    </row>
    <row r="29" spans="2:19" x14ac:dyDescent="0.25">
      <c r="B29" s="6" t="s">
        <v>20</v>
      </c>
      <c r="C29" s="7">
        <v>0</v>
      </c>
      <c r="D29" s="8">
        <f t="shared" si="0"/>
        <v>0</v>
      </c>
      <c r="E29" s="7">
        <v>136</v>
      </c>
      <c r="F29" s="8">
        <f t="shared" si="1"/>
        <v>0.38746438746438744</v>
      </c>
      <c r="G29" s="7">
        <v>16</v>
      </c>
      <c r="H29" s="8">
        <f t="shared" si="2"/>
        <v>4.5584045584045586E-2</v>
      </c>
      <c r="I29" s="7">
        <v>3</v>
      </c>
      <c r="J29" s="8">
        <f t="shared" si="3"/>
        <v>8.5470085470085479E-3</v>
      </c>
      <c r="K29" s="7">
        <v>0</v>
      </c>
      <c r="L29" s="8">
        <f t="shared" si="4"/>
        <v>0</v>
      </c>
      <c r="M29" s="7">
        <v>185</v>
      </c>
      <c r="N29" s="8">
        <f t="shared" si="5"/>
        <v>0.52706552706552712</v>
      </c>
      <c r="O29" s="7">
        <v>4</v>
      </c>
      <c r="P29" s="8">
        <f t="shared" si="6"/>
        <v>1.1396011396011397E-2</v>
      </c>
      <c r="Q29" s="7">
        <v>7</v>
      </c>
      <c r="R29" s="8">
        <f t="shared" si="7"/>
        <v>1.9943019943019943E-2</v>
      </c>
      <c r="S29" s="7">
        <f t="shared" si="8"/>
        <v>351</v>
      </c>
    </row>
    <row r="30" spans="2:19" x14ac:dyDescent="0.25">
      <c r="B30" s="6" t="s">
        <v>21</v>
      </c>
      <c r="C30" s="7">
        <v>3</v>
      </c>
      <c r="D30" s="8">
        <f t="shared" si="0"/>
        <v>9.9009900990099011E-3</v>
      </c>
      <c r="E30" s="7">
        <v>35</v>
      </c>
      <c r="F30" s="8">
        <f t="shared" si="1"/>
        <v>0.11551155115511551</v>
      </c>
      <c r="G30" s="7">
        <v>8</v>
      </c>
      <c r="H30" s="8">
        <f t="shared" si="2"/>
        <v>2.6402640264026403E-2</v>
      </c>
      <c r="I30" s="7">
        <v>21</v>
      </c>
      <c r="J30" s="8">
        <f t="shared" si="3"/>
        <v>6.9306930693069313E-2</v>
      </c>
      <c r="K30" s="7">
        <v>0</v>
      </c>
      <c r="L30" s="8">
        <f t="shared" si="4"/>
        <v>0</v>
      </c>
      <c r="M30" s="7">
        <v>211</v>
      </c>
      <c r="N30" s="8">
        <f t="shared" si="5"/>
        <v>0.69636963696369636</v>
      </c>
      <c r="O30" s="7">
        <v>0</v>
      </c>
      <c r="P30" s="8">
        <f t="shared" si="6"/>
        <v>0</v>
      </c>
      <c r="Q30" s="7">
        <v>25</v>
      </c>
      <c r="R30" s="8">
        <f t="shared" si="7"/>
        <v>8.2508250825082508E-2</v>
      </c>
      <c r="S30" s="7">
        <f t="shared" si="8"/>
        <v>303</v>
      </c>
    </row>
    <row r="31" spans="2:19" x14ac:dyDescent="0.25">
      <c r="B31" s="6" t="s">
        <v>22</v>
      </c>
      <c r="C31" s="7">
        <v>2</v>
      </c>
      <c r="D31" s="8">
        <f t="shared" si="0"/>
        <v>1.1363636363636364E-2</v>
      </c>
      <c r="E31" s="7">
        <v>29</v>
      </c>
      <c r="F31" s="8">
        <f t="shared" si="1"/>
        <v>0.16477272727272727</v>
      </c>
      <c r="G31" s="7">
        <v>2</v>
      </c>
      <c r="H31" s="8">
        <f t="shared" si="2"/>
        <v>1.1363636363636364E-2</v>
      </c>
      <c r="I31" s="7">
        <v>4</v>
      </c>
      <c r="J31" s="8">
        <f t="shared" si="3"/>
        <v>2.2727272727272728E-2</v>
      </c>
      <c r="K31" s="7">
        <v>0</v>
      </c>
      <c r="L31" s="8">
        <f t="shared" si="4"/>
        <v>0</v>
      </c>
      <c r="M31" s="7">
        <v>133</v>
      </c>
      <c r="N31" s="8">
        <f t="shared" si="5"/>
        <v>0.75568181818181823</v>
      </c>
      <c r="O31" s="7">
        <v>6</v>
      </c>
      <c r="P31" s="8">
        <f t="shared" si="6"/>
        <v>3.4090909090909088E-2</v>
      </c>
      <c r="Q31" s="7">
        <v>0</v>
      </c>
      <c r="R31" s="8">
        <f t="shared" si="7"/>
        <v>0</v>
      </c>
      <c r="S31" s="7">
        <f t="shared" si="8"/>
        <v>176</v>
      </c>
    </row>
    <row r="32" spans="2:19" x14ac:dyDescent="0.25">
      <c r="B32" s="6" t="s">
        <v>23</v>
      </c>
      <c r="C32" s="7">
        <v>10</v>
      </c>
      <c r="D32" s="8">
        <f t="shared" si="0"/>
        <v>0.25</v>
      </c>
      <c r="E32" s="7">
        <v>0</v>
      </c>
      <c r="F32" s="8">
        <f t="shared" si="1"/>
        <v>0</v>
      </c>
      <c r="G32" s="7">
        <v>0</v>
      </c>
      <c r="H32" s="8">
        <f t="shared" si="2"/>
        <v>0</v>
      </c>
      <c r="I32" s="7">
        <v>0</v>
      </c>
      <c r="J32" s="8">
        <f t="shared" si="3"/>
        <v>0</v>
      </c>
      <c r="K32" s="7">
        <v>28</v>
      </c>
      <c r="L32" s="8">
        <f t="shared" si="4"/>
        <v>0.7</v>
      </c>
      <c r="M32" s="7">
        <v>2</v>
      </c>
      <c r="N32" s="8">
        <f t="shared" si="5"/>
        <v>0.05</v>
      </c>
      <c r="O32" s="7">
        <v>0</v>
      </c>
      <c r="P32" s="8">
        <f t="shared" si="6"/>
        <v>0</v>
      </c>
      <c r="Q32" s="7">
        <v>0</v>
      </c>
      <c r="R32" s="8">
        <f t="shared" si="7"/>
        <v>0</v>
      </c>
      <c r="S32" s="7">
        <f t="shared" si="8"/>
        <v>40</v>
      </c>
    </row>
    <row r="33" spans="2:19" x14ac:dyDescent="0.25">
      <c r="B33" s="6" t="s">
        <v>24</v>
      </c>
      <c r="C33" s="7">
        <v>2</v>
      </c>
      <c r="D33" s="8">
        <f t="shared" si="0"/>
        <v>1.3333333333333334E-2</v>
      </c>
      <c r="E33" s="7">
        <v>65</v>
      </c>
      <c r="F33" s="8">
        <f t="shared" si="1"/>
        <v>0.43333333333333335</v>
      </c>
      <c r="G33" s="7">
        <v>2</v>
      </c>
      <c r="H33" s="8">
        <f t="shared" si="2"/>
        <v>1.3333333333333334E-2</v>
      </c>
      <c r="I33" s="7">
        <v>0</v>
      </c>
      <c r="J33" s="8">
        <f t="shared" si="3"/>
        <v>0</v>
      </c>
      <c r="K33" s="7">
        <v>0</v>
      </c>
      <c r="L33" s="8">
        <f t="shared" si="4"/>
        <v>0</v>
      </c>
      <c r="M33" s="7">
        <v>78</v>
      </c>
      <c r="N33" s="8">
        <f t="shared" si="5"/>
        <v>0.52</v>
      </c>
      <c r="O33" s="7">
        <v>1</v>
      </c>
      <c r="P33" s="8">
        <f t="shared" si="6"/>
        <v>6.6666666666666671E-3</v>
      </c>
      <c r="Q33" s="7">
        <v>2</v>
      </c>
      <c r="R33" s="8">
        <f t="shared" si="7"/>
        <v>1.3333333333333334E-2</v>
      </c>
      <c r="S33" s="7">
        <f t="shared" si="8"/>
        <v>150</v>
      </c>
    </row>
    <row r="34" spans="2:19" x14ac:dyDescent="0.25">
      <c r="B34" s="6" t="s">
        <v>25</v>
      </c>
      <c r="C34" s="7">
        <v>0</v>
      </c>
      <c r="D34" s="8">
        <f t="shared" si="0"/>
        <v>0</v>
      </c>
      <c r="E34" s="7">
        <v>0</v>
      </c>
      <c r="F34" s="8">
        <f t="shared" si="1"/>
        <v>0</v>
      </c>
      <c r="G34" s="7">
        <v>0</v>
      </c>
      <c r="H34" s="8">
        <f t="shared" si="2"/>
        <v>0</v>
      </c>
      <c r="I34" s="7">
        <v>13</v>
      </c>
      <c r="J34" s="8">
        <f t="shared" si="3"/>
        <v>0.14130434782608695</v>
      </c>
      <c r="K34" s="7">
        <v>0</v>
      </c>
      <c r="L34" s="8">
        <f t="shared" si="4"/>
        <v>0</v>
      </c>
      <c r="M34" s="7">
        <v>75</v>
      </c>
      <c r="N34" s="8">
        <f t="shared" si="5"/>
        <v>0.81521739130434778</v>
      </c>
      <c r="O34" s="7">
        <v>2</v>
      </c>
      <c r="P34" s="8">
        <f t="shared" si="6"/>
        <v>2.1739130434782608E-2</v>
      </c>
      <c r="Q34" s="7">
        <v>2</v>
      </c>
      <c r="R34" s="8">
        <f t="shared" si="7"/>
        <v>2.1739130434782608E-2</v>
      </c>
      <c r="S34" s="7">
        <f t="shared" si="8"/>
        <v>92</v>
      </c>
    </row>
    <row r="35" spans="2:19" x14ac:dyDescent="0.25">
      <c r="B35" s="6" t="s">
        <v>61</v>
      </c>
      <c r="C35" s="7">
        <v>0</v>
      </c>
      <c r="D35" s="8">
        <v>0</v>
      </c>
      <c r="E35" s="7">
        <v>0</v>
      </c>
      <c r="F35" s="8">
        <v>0</v>
      </c>
      <c r="G35" s="7">
        <v>0</v>
      </c>
      <c r="H35" s="8">
        <v>0</v>
      </c>
      <c r="I35" s="7">
        <v>43</v>
      </c>
      <c r="J35" s="8">
        <f t="shared" si="3"/>
        <v>1</v>
      </c>
      <c r="K35" s="7">
        <v>0</v>
      </c>
      <c r="L35" s="8">
        <f t="shared" si="4"/>
        <v>0</v>
      </c>
      <c r="M35" s="7">
        <v>0</v>
      </c>
      <c r="N35" s="8">
        <f t="shared" si="5"/>
        <v>0</v>
      </c>
      <c r="O35" s="7">
        <v>0</v>
      </c>
      <c r="P35" s="8">
        <f t="shared" si="6"/>
        <v>0</v>
      </c>
      <c r="Q35" s="7">
        <v>0</v>
      </c>
      <c r="R35" s="8">
        <f t="shared" si="7"/>
        <v>0</v>
      </c>
      <c r="S35" s="7">
        <f t="shared" si="8"/>
        <v>43</v>
      </c>
    </row>
    <row r="36" spans="2:19" x14ac:dyDescent="0.25">
      <c r="B36" s="6" t="s">
        <v>56</v>
      </c>
      <c r="C36" s="7">
        <v>3</v>
      </c>
      <c r="D36" s="8">
        <f t="shared" si="0"/>
        <v>2.097902097902098E-2</v>
      </c>
      <c r="E36" s="7">
        <v>38</v>
      </c>
      <c r="F36" s="8">
        <f t="shared" si="1"/>
        <v>0.26573426573426573</v>
      </c>
      <c r="G36" s="7">
        <v>5</v>
      </c>
      <c r="H36" s="8">
        <f t="shared" si="2"/>
        <v>3.4965034965034968E-2</v>
      </c>
      <c r="I36" s="7">
        <v>0</v>
      </c>
      <c r="J36" s="8">
        <f t="shared" si="3"/>
        <v>0</v>
      </c>
      <c r="K36" s="7">
        <v>0</v>
      </c>
      <c r="L36" s="8">
        <f t="shared" si="4"/>
        <v>0</v>
      </c>
      <c r="M36" s="7">
        <v>90</v>
      </c>
      <c r="N36" s="8">
        <f t="shared" si="5"/>
        <v>0.62937062937062938</v>
      </c>
      <c r="O36" s="7">
        <v>2</v>
      </c>
      <c r="P36" s="8">
        <f t="shared" si="6"/>
        <v>1.3986013986013986E-2</v>
      </c>
      <c r="Q36" s="7">
        <v>5</v>
      </c>
      <c r="R36" s="8">
        <f t="shared" si="7"/>
        <v>3.4965034965034968E-2</v>
      </c>
      <c r="S36" s="7">
        <f t="shared" si="8"/>
        <v>143</v>
      </c>
    </row>
    <row r="37" spans="2:19" x14ac:dyDescent="0.25">
      <c r="B37" s="6" t="s">
        <v>57</v>
      </c>
      <c r="C37" s="7">
        <v>4</v>
      </c>
      <c r="D37" s="8">
        <f t="shared" si="0"/>
        <v>6.41025641025641E-3</v>
      </c>
      <c r="E37" s="7">
        <v>10</v>
      </c>
      <c r="F37" s="8">
        <f t="shared" si="1"/>
        <v>1.6025641025641024E-2</v>
      </c>
      <c r="G37" s="7">
        <v>12</v>
      </c>
      <c r="H37" s="8">
        <f t="shared" si="2"/>
        <v>1.9230769230769232E-2</v>
      </c>
      <c r="I37" s="7">
        <v>66</v>
      </c>
      <c r="J37" s="8">
        <f t="shared" si="3"/>
        <v>0.10576923076923077</v>
      </c>
      <c r="K37" s="7">
        <v>0</v>
      </c>
      <c r="L37" s="8">
        <f t="shared" si="4"/>
        <v>0</v>
      </c>
      <c r="M37" s="7">
        <v>524</v>
      </c>
      <c r="N37" s="8">
        <f t="shared" si="5"/>
        <v>0.83974358974358976</v>
      </c>
      <c r="O37" s="7">
        <v>8</v>
      </c>
      <c r="P37" s="8">
        <f t="shared" si="6"/>
        <v>1.282051282051282E-2</v>
      </c>
      <c r="Q37" s="7">
        <v>0</v>
      </c>
      <c r="R37" s="8">
        <f t="shared" si="7"/>
        <v>0</v>
      </c>
      <c r="S37" s="7">
        <f t="shared" si="8"/>
        <v>624</v>
      </c>
    </row>
    <row r="38" spans="2:19" x14ac:dyDescent="0.25">
      <c r="B38" s="6" t="s">
        <v>26</v>
      </c>
      <c r="C38" s="7">
        <v>0</v>
      </c>
      <c r="D38" s="8">
        <f t="shared" si="0"/>
        <v>0</v>
      </c>
      <c r="E38" s="7">
        <v>1</v>
      </c>
      <c r="F38" s="8">
        <f t="shared" si="1"/>
        <v>2.7027027027027029E-2</v>
      </c>
      <c r="G38" s="7">
        <v>2</v>
      </c>
      <c r="H38" s="8">
        <f t="shared" si="2"/>
        <v>5.4054054054054057E-2</v>
      </c>
      <c r="I38" s="7">
        <v>0</v>
      </c>
      <c r="J38" s="8">
        <f t="shared" si="3"/>
        <v>0</v>
      </c>
      <c r="K38" s="7">
        <v>0</v>
      </c>
      <c r="L38" s="8">
        <f t="shared" si="4"/>
        <v>0</v>
      </c>
      <c r="M38" s="7">
        <v>30</v>
      </c>
      <c r="N38" s="8">
        <f t="shared" si="5"/>
        <v>0.81081081081081086</v>
      </c>
      <c r="O38" s="7">
        <v>4</v>
      </c>
      <c r="P38" s="8">
        <f t="shared" si="6"/>
        <v>0.10810810810810811</v>
      </c>
      <c r="Q38" s="7">
        <v>0</v>
      </c>
      <c r="R38" s="8">
        <f t="shared" si="7"/>
        <v>0</v>
      </c>
      <c r="S38" s="7">
        <f t="shared" si="8"/>
        <v>37</v>
      </c>
    </row>
    <row r="39" spans="2:19" x14ac:dyDescent="0.25">
      <c r="B39" s="6" t="s">
        <v>27</v>
      </c>
      <c r="C39" s="7">
        <v>7</v>
      </c>
      <c r="D39" s="8">
        <f t="shared" si="0"/>
        <v>1.7632241813602016E-2</v>
      </c>
      <c r="E39" s="7">
        <v>11</v>
      </c>
      <c r="F39" s="8">
        <f t="shared" si="1"/>
        <v>2.7707808564231738E-2</v>
      </c>
      <c r="G39" s="7">
        <v>9</v>
      </c>
      <c r="H39" s="8">
        <f t="shared" si="2"/>
        <v>2.2670025188916875E-2</v>
      </c>
      <c r="I39" s="7">
        <v>2</v>
      </c>
      <c r="J39" s="8">
        <f t="shared" si="3"/>
        <v>5.0377833753148613E-3</v>
      </c>
      <c r="K39" s="7">
        <v>1</v>
      </c>
      <c r="L39" s="8">
        <f t="shared" si="4"/>
        <v>2.5188916876574307E-3</v>
      </c>
      <c r="M39" s="7">
        <v>352</v>
      </c>
      <c r="N39" s="8">
        <f t="shared" si="5"/>
        <v>0.88664987405541562</v>
      </c>
      <c r="O39" s="7">
        <v>9</v>
      </c>
      <c r="P39" s="8">
        <f t="shared" si="6"/>
        <v>2.2670025188916875E-2</v>
      </c>
      <c r="Q39" s="7">
        <v>6</v>
      </c>
      <c r="R39" s="8">
        <f t="shared" si="7"/>
        <v>1.5113350125944584E-2</v>
      </c>
      <c r="S39" s="7">
        <f t="shared" si="8"/>
        <v>397</v>
      </c>
    </row>
    <row r="40" spans="2:19" x14ac:dyDescent="0.25">
      <c r="B40" s="6" t="s">
        <v>28</v>
      </c>
      <c r="C40" s="7">
        <v>15</v>
      </c>
      <c r="D40" s="8">
        <f t="shared" si="0"/>
        <v>1.8749999999999999E-2</v>
      </c>
      <c r="E40" s="7">
        <v>113</v>
      </c>
      <c r="F40" s="8">
        <f t="shared" si="1"/>
        <v>0.14124999999999999</v>
      </c>
      <c r="G40" s="7">
        <v>116</v>
      </c>
      <c r="H40" s="8">
        <f t="shared" si="2"/>
        <v>0.14499999999999999</v>
      </c>
      <c r="I40" s="7">
        <v>0</v>
      </c>
      <c r="J40" s="8">
        <f t="shared" si="3"/>
        <v>0</v>
      </c>
      <c r="K40" s="7">
        <v>2</v>
      </c>
      <c r="L40" s="8">
        <f t="shared" si="4"/>
        <v>2.5000000000000001E-3</v>
      </c>
      <c r="M40" s="7">
        <v>449</v>
      </c>
      <c r="N40" s="8">
        <f t="shared" si="5"/>
        <v>0.56125000000000003</v>
      </c>
      <c r="O40" s="7">
        <v>21</v>
      </c>
      <c r="P40" s="8">
        <f t="shared" si="6"/>
        <v>2.6249999999999999E-2</v>
      </c>
      <c r="Q40" s="7">
        <v>84</v>
      </c>
      <c r="R40" s="8">
        <f t="shared" si="7"/>
        <v>0.105</v>
      </c>
      <c r="S40" s="7">
        <f t="shared" si="8"/>
        <v>800</v>
      </c>
    </row>
    <row r="41" spans="2:19" x14ac:dyDescent="0.25">
      <c r="B41" s="6" t="s">
        <v>29</v>
      </c>
      <c r="C41" s="7">
        <v>0</v>
      </c>
      <c r="D41" s="8">
        <f t="shared" si="0"/>
        <v>0</v>
      </c>
      <c r="E41" s="7">
        <v>1</v>
      </c>
      <c r="F41" s="8">
        <f t="shared" si="1"/>
        <v>6.2893081761006293E-3</v>
      </c>
      <c r="G41" s="7">
        <v>56</v>
      </c>
      <c r="H41" s="8">
        <f t="shared" si="2"/>
        <v>0.3522012578616352</v>
      </c>
      <c r="I41" s="7">
        <v>47</v>
      </c>
      <c r="J41" s="8">
        <f t="shared" si="3"/>
        <v>0.29559748427672955</v>
      </c>
      <c r="K41" s="7">
        <v>0</v>
      </c>
      <c r="L41" s="8">
        <f t="shared" si="4"/>
        <v>0</v>
      </c>
      <c r="M41" s="7">
        <v>55</v>
      </c>
      <c r="N41" s="8">
        <f t="shared" si="5"/>
        <v>0.34591194968553457</v>
      </c>
      <c r="O41" s="7">
        <v>0</v>
      </c>
      <c r="P41" s="8">
        <f t="shared" si="6"/>
        <v>0</v>
      </c>
      <c r="Q41" s="7">
        <v>0</v>
      </c>
      <c r="R41" s="8">
        <f t="shared" si="7"/>
        <v>0</v>
      </c>
      <c r="S41" s="7">
        <f t="shared" si="8"/>
        <v>159</v>
      </c>
    </row>
    <row r="42" spans="2:19" x14ac:dyDescent="0.25">
      <c r="B42" s="6" t="s">
        <v>30</v>
      </c>
      <c r="C42" s="7">
        <v>1</v>
      </c>
      <c r="D42" s="8">
        <f t="shared" si="0"/>
        <v>1.5873015873015872E-2</v>
      </c>
      <c r="E42" s="7">
        <v>5</v>
      </c>
      <c r="F42" s="8">
        <f t="shared" si="1"/>
        <v>7.9365079365079361E-2</v>
      </c>
      <c r="G42" s="7">
        <v>27</v>
      </c>
      <c r="H42" s="8">
        <f t="shared" si="2"/>
        <v>0.42857142857142855</v>
      </c>
      <c r="I42" s="7">
        <v>0</v>
      </c>
      <c r="J42" s="8">
        <f t="shared" si="3"/>
        <v>0</v>
      </c>
      <c r="K42" s="7">
        <v>0</v>
      </c>
      <c r="L42" s="8">
        <f t="shared" si="4"/>
        <v>0</v>
      </c>
      <c r="M42" s="7">
        <v>28</v>
      </c>
      <c r="N42" s="8">
        <f t="shared" si="5"/>
        <v>0.44444444444444442</v>
      </c>
      <c r="O42" s="7">
        <v>2</v>
      </c>
      <c r="P42" s="8">
        <f t="shared" si="6"/>
        <v>3.1746031746031744E-2</v>
      </c>
      <c r="Q42" s="7">
        <v>0</v>
      </c>
      <c r="R42" s="8">
        <f t="shared" si="7"/>
        <v>0</v>
      </c>
      <c r="S42" s="7">
        <f t="shared" si="8"/>
        <v>63</v>
      </c>
    </row>
    <row r="43" spans="2:19" x14ac:dyDescent="0.25">
      <c r="B43" s="6" t="s">
        <v>31</v>
      </c>
      <c r="C43" s="7">
        <v>6</v>
      </c>
      <c r="D43" s="8">
        <f t="shared" si="0"/>
        <v>1.0810810810810811E-2</v>
      </c>
      <c r="E43" s="7">
        <v>92</v>
      </c>
      <c r="F43" s="8">
        <f t="shared" si="1"/>
        <v>0.16576576576576577</v>
      </c>
      <c r="G43" s="7">
        <v>64</v>
      </c>
      <c r="H43" s="8">
        <f t="shared" si="2"/>
        <v>0.11531531531531532</v>
      </c>
      <c r="I43" s="7">
        <v>0</v>
      </c>
      <c r="J43" s="8">
        <f t="shared" si="3"/>
        <v>0</v>
      </c>
      <c r="K43" s="7">
        <v>3</v>
      </c>
      <c r="L43" s="8">
        <f t="shared" si="4"/>
        <v>5.4054054054054057E-3</v>
      </c>
      <c r="M43" s="7">
        <v>354</v>
      </c>
      <c r="N43" s="8">
        <f t="shared" si="5"/>
        <v>0.63783783783783787</v>
      </c>
      <c r="O43" s="7">
        <v>22</v>
      </c>
      <c r="P43" s="8">
        <f t="shared" si="6"/>
        <v>3.9639639639639637E-2</v>
      </c>
      <c r="Q43" s="7">
        <v>14</v>
      </c>
      <c r="R43" s="8">
        <f t="shared" si="7"/>
        <v>2.5225225225225224E-2</v>
      </c>
      <c r="S43" s="7">
        <f t="shared" si="8"/>
        <v>555</v>
      </c>
    </row>
    <row r="44" spans="2:19" x14ac:dyDescent="0.25">
      <c r="B44" s="6" t="s">
        <v>32</v>
      </c>
      <c r="C44" s="7">
        <v>4</v>
      </c>
      <c r="D44" s="8">
        <f t="shared" si="0"/>
        <v>6.0422960725075529E-3</v>
      </c>
      <c r="E44" s="7">
        <v>72</v>
      </c>
      <c r="F44" s="8">
        <f t="shared" si="1"/>
        <v>0.10876132930513595</v>
      </c>
      <c r="G44" s="7">
        <v>6</v>
      </c>
      <c r="H44" s="8">
        <f t="shared" si="2"/>
        <v>9.0634441087613302E-3</v>
      </c>
      <c r="I44" s="7">
        <v>0</v>
      </c>
      <c r="J44" s="8">
        <f t="shared" si="3"/>
        <v>0</v>
      </c>
      <c r="K44" s="7">
        <v>0</v>
      </c>
      <c r="L44" s="8">
        <f t="shared" si="4"/>
        <v>0</v>
      </c>
      <c r="M44" s="7">
        <v>382</v>
      </c>
      <c r="N44" s="8">
        <f t="shared" si="5"/>
        <v>0.57703927492447127</v>
      </c>
      <c r="O44" s="7">
        <v>9</v>
      </c>
      <c r="P44" s="8">
        <f t="shared" si="6"/>
        <v>1.3595166163141994E-2</v>
      </c>
      <c r="Q44" s="7">
        <v>189</v>
      </c>
      <c r="R44" s="8">
        <f t="shared" si="7"/>
        <v>0.28549848942598188</v>
      </c>
      <c r="S44" s="7">
        <f t="shared" si="8"/>
        <v>662</v>
      </c>
    </row>
    <row r="45" spans="2:19" x14ac:dyDescent="0.25">
      <c r="B45" s="6" t="s">
        <v>33</v>
      </c>
      <c r="C45" s="7">
        <v>6</v>
      </c>
      <c r="D45" s="8">
        <f t="shared" si="0"/>
        <v>6.9767441860465115E-3</v>
      </c>
      <c r="E45" s="7">
        <v>99</v>
      </c>
      <c r="F45" s="8">
        <f t="shared" si="1"/>
        <v>0.11511627906976744</v>
      </c>
      <c r="G45" s="7">
        <v>60</v>
      </c>
      <c r="H45" s="8">
        <f t="shared" si="2"/>
        <v>6.9767441860465115E-2</v>
      </c>
      <c r="I45" s="7">
        <v>48</v>
      </c>
      <c r="J45" s="8">
        <f t="shared" si="3"/>
        <v>5.5813953488372092E-2</v>
      </c>
      <c r="K45" s="7">
        <v>2</v>
      </c>
      <c r="L45" s="8">
        <f t="shared" si="4"/>
        <v>2.3255813953488372E-3</v>
      </c>
      <c r="M45" s="7">
        <v>571</v>
      </c>
      <c r="N45" s="8">
        <f t="shared" si="5"/>
        <v>0.663953488372093</v>
      </c>
      <c r="O45" s="7">
        <v>74</v>
      </c>
      <c r="P45" s="8">
        <f t="shared" si="6"/>
        <v>8.6046511627906982E-2</v>
      </c>
      <c r="Q45" s="7">
        <v>0</v>
      </c>
      <c r="R45" s="8">
        <f t="shared" si="7"/>
        <v>0</v>
      </c>
      <c r="S45" s="7">
        <f t="shared" si="8"/>
        <v>860</v>
      </c>
    </row>
    <row r="46" spans="2:19" x14ac:dyDescent="0.25">
      <c r="B46" s="6" t="s">
        <v>34</v>
      </c>
      <c r="C46" s="7">
        <v>3</v>
      </c>
      <c r="D46" s="8">
        <f t="shared" si="0"/>
        <v>2.7272727272727271E-2</v>
      </c>
      <c r="E46" s="7">
        <v>2</v>
      </c>
      <c r="F46" s="8">
        <f t="shared" si="1"/>
        <v>1.8181818181818181E-2</v>
      </c>
      <c r="G46" s="7">
        <v>16</v>
      </c>
      <c r="H46" s="8">
        <f t="shared" si="2"/>
        <v>0.14545454545454545</v>
      </c>
      <c r="I46" s="7">
        <v>1</v>
      </c>
      <c r="J46" s="8">
        <f t="shared" si="3"/>
        <v>9.0909090909090905E-3</v>
      </c>
      <c r="K46" s="7">
        <v>0</v>
      </c>
      <c r="L46" s="8">
        <f t="shared" si="4"/>
        <v>0</v>
      </c>
      <c r="M46" s="7">
        <v>31</v>
      </c>
      <c r="N46" s="8">
        <f t="shared" si="5"/>
        <v>0.2818181818181818</v>
      </c>
      <c r="O46" s="7">
        <v>0</v>
      </c>
      <c r="P46" s="8">
        <f t="shared" si="6"/>
        <v>0</v>
      </c>
      <c r="Q46" s="7">
        <v>57</v>
      </c>
      <c r="R46" s="8">
        <f t="shared" si="7"/>
        <v>0.51818181818181819</v>
      </c>
      <c r="S46" s="7">
        <f t="shared" si="8"/>
        <v>110</v>
      </c>
    </row>
    <row r="47" spans="2:19" x14ac:dyDescent="0.25">
      <c r="B47" s="6" t="s">
        <v>35</v>
      </c>
      <c r="C47" s="7">
        <v>5</v>
      </c>
      <c r="D47" s="8">
        <f t="shared" si="0"/>
        <v>7.2358900144717797E-3</v>
      </c>
      <c r="E47" s="7">
        <v>96</v>
      </c>
      <c r="F47" s="8">
        <f t="shared" si="1"/>
        <v>0.13892908827785819</v>
      </c>
      <c r="G47" s="7">
        <v>38</v>
      </c>
      <c r="H47" s="8">
        <f t="shared" si="2"/>
        <v>5.4992764109985527E-2</v>
      </c>
      <c r="I47" s="7">
        <v>2</v>
      </c>
      <c r="J47" s="8">
        <f t="shared" si="3"/>
        <v>2.8943560057887118E-3</v>
      </c>
      <c r="K47" s="7">
        <v>0</v>
      </c>
      <c r="L47" s="8">
        <f t="shared" si="4"/>
        <v>0</v>
      </c>
      <c r="M47" s="7">
        <v>520</v>
      </c>
      <c r="N47" s="8">
        <f t="shared" si="5"/>
        <v>0.75253256150506509</v>
      </c>
      <c r="O47" s="7">
        <v>0</v>
      </c>
      <c r="P47" s="8">
        <f t="shared" si="6"/>
        <v>0</v>
      </c>
      <c r="Q47" s="7">
        <v>30</v>
      </c>
      <c r="R47" s="8">
        <f t="shared" si="7"/>
        <v>4.3415340086830678E-2</v>
      </c>
      <c r="S47" s="7">
        <f t="shared" si="8"/>
        <v>691</v>
      </c>
    </row>
    <row r="48" spans="2:19" x14ac:dyDescent="0.25">
      <c r="B48" s="6" t="s">
        <v>36</v>
      </c>
      <c r="C48" s="7">
        <v>1</v>
      </c>
      <c r="D48" s="8">
        <f t="shared" si="0"/>
        <v>9.099181073703367E-4</v>
      </c>
      <c r="E48" s="7">
        <v>0</v>
      </c>
      <c r="F48" s="8">
        <f t="shared" si="1"/>
        <v>0</v>
      </c>
      <c r="G48" s="7">
        <v>1098</v>
      </c>
      <c r="H48" s="8">
        <f t="shared" si="2"/>
        <v>0.99909008189262971</v>
      </c>
      <c r="I48" s="7">
        <v>0</v>
      </c>
      <c r="J48" s="8">
        <f t="shared" si="3"/>
        <v>0</v>
      </c>
      <c r="K48" s="7">
        <v>0</v>
      </c>
      <c r="L48" s="8">
        <f t="shared" si="4"/>
        <v>0</v>
      </c>
      <c r="M48" s="7">
        <v>0</v>
      </c>
      <c r="N48" s="8">
        <f t="shared" si="5"/>
        <v>0</v>
      </c>
      <c r="O48" s="7">
        <v>0</v>
      </c>
      <c r="P48" s="8">
        <f t="shared" si="6"/>
        <v>0</v>
      </c>
      <c r="Q48" s="7">
        <v>0</v>
      </c>
      <c r="R48" s="8">
        <f t="shared" si="7"/>
        <v>0</v>
      </c>
      <c r="S48" s="7">
        <f t="shared" si="8"/>
        <v>1099</v>
      </c>
    </row>
    <row r="49" spans="2:19" x14ac:dyDescent="0.25">
      <c r="B49" s="6" t="s">
        <v>37</v>
      </c>
      <c r="C49" s="7">
        <v>1</v>
      </c>
      <c r="D49" s="8">
        <f t="shared" si="0"/>
        <v>3.3783783783783786E-3</v>
      </c>
      <c r="E49" s="7">
        <v>19</v>
      </c>
      <c r="F49" s="8">
        <f t="shared" si="1"/>
        <v>6.4189189189189186E-2</v>
      </c>
      <c r="G49" s="7">
        <v>29</v>
      </c>
      <c r="H49" s="8">
        <f t="shared" si="2"/>
        <v>9.7972972972972971E-2</v>
      </c>
      <c r="I49" s="7">
        <v>1</v>
      </c>
      <c r="J49" s="8">
        <f t="shared" si="3"/>
        <v>3.3783783783783786E-3</v>
      </c>
      <c r="K49" s="7">
        <v>0</v>
      </c>
      <c r="L49" s="8">
        <f t="shared" si="4"/>
        <v>0</v>
      </c>
      <c r="M49" s="7">
        <v>223</v>
      </c>
      <c r="N49" s="8">
        <f t="shared" si="5"/>
        <v>0.7533783783783784</v>
      </c>
      <c r="O49" s="7">
        <v>2</v>
      </c>
      <c r="P49" s="8">
        <f t="shared" si="6"/>
        <v>6.7567567567567571E-3</v>
      </c>
      <c r="Q49" s="7">
        <v>21</v>
      </c>
      <c r="R49" s="8">
        <f t="shared" si="7"/>
        <v>7.0945945945945943E-2</v>
      </c>
      <c r="S49" s="7">
        <f t="shared" si="8"/>
        <v>296</v>
      </c>
    </row>
    <row r="50" spans="2:19" x14ac:dyDescent="0.25">
      <c r="B50" s="6" t="s">
        <v>38</v>
      </c>
      <c r="C50" s="7">
        <v>0</v>
      </c>
      <c r="D50" s="8">
        <f t="shared" si="0"/>
        <v>0</v>
      </c>
      <c r="E50" s="7">
        <v>41</v>
      </c>
      <c r="F50" s="8">
        <f t="shared" si="1"/>
        <v>0.28671328671328672</v>
      </c>
      <c r="G50" s="7">
        <v>11</v>
      </c>
      <c r="H50" s="8">
        <f t="shared" si="2"/>
        <v>7.6923076923076927E-2</v>
      </c>
      <c r="I50" s="7">
        <v>0</v>
      </c>
      <c r="J50" s="8">
        <f t="shared" si="3"/>
        <v>0</v>
      </c>
      <c r="K50" s="7">
        <v>0</v>
      </c>
      <c r="L50" s="8">
        <f t="shared" si="4"/>
        <v>0</v>
      </c>
      <c r="M50" s="7">
        <v>79</v>
      </c>
      <c r="N50" s="8">
        <f t="shared" si="5"/>
        <v>0.55244755244755239</v>
      </c>
      <c r="O50" s="7">
        <v>2</v>
      </c>
      <c r="P50" s="8">
        <f t="shared" si="6"/>
        <v>1.3986013986013986E-2</v>
      </c>
      <c r="Q50" s="7">
        <v>10</v>
      </c>
      <c r="R50" s="8">
        <f t="shared" si="7"/>
        <v>6.9930069930069935E-2</v>
      </c>
      <c r="S50" s="7">
        <f t="shared" si="8"/>
        <v>143</v>
      </c>
    </row>
    <row r="51" spans="2:19" x14ac:dyDescent="0.25">
      <c r="B51" s="6" t="s">
        <v>39</v>
      </c>
      <c r="C51" s="7">
        <v>3</v>
      </c>
      <c r="D51" s="8">
        <f t="shared" si="0"/>
        <v>2.097902097902098E-2</v>
      </c>
      <c r="E51" s="7">
        <v>6</v>
      </c>
      <c r="F51" s="8">
        <f t="shared" si="1"/>
        <v>4.195804195804196E-2</v>
      </c>
      <c r="G51" s="7">
        <v>3</v>
      </c>
      <c r="H51" s="8">
        <f t="shared" si="2"/>
        <v>2.097902097902098E-2</v>
      </c>
      <c r="I51" s="7">
        <v>27</v>
      </c>
      <c r="J51" s="8">
        <f t="shared" si="3"/>
        <v>0.1888111888111888</v>
      </c>
      <c r="K51" s="7">
        <v>0</v>
      </c>
      <c r="L51" s="8">
        <f t="shared" si="4"/>
        <v>0</v>
      </c>
      <c r="M51" s="7">
        <v>102</v>
      </c>
      <c r="N51" s="8">
        <f t="shared" si="5"/>
        <v>0.71328671328671334</v>
      </c>
      <c r="O51" s="7">
        <v>2</v>
      </c>
      <c r="P51" s="8">
        <f t="shared" si="6"/>
        <v>1.3986013986013986E-2</v>
      </c>
      <c r="Q51" s="7">
        <v>0</v>
      </c>
      <c r="R51" s="8">
        <f t="shared" si="7"/>
        <v>0</v>
      </c>
      <c r="S51" s="7">
        <f t="shared" si="8"/>
        <v>143</v>
      </c>
    </row>
    <row r="52" spans="2:19" x14ac:dyDescent="0.25">
      <c r="B52" s="6" t="s">
        <v>40</v>
      </c>
      <c r="C52" s="7">
        <v>1</v>
      </c>
      <c r="D52" s="8">
        <f t="shared" si="0"/>
        <v>7.3529411764705881E-3</v>
      </c>
      <c r="E52" s="7">
        <v>21</v>
      </c>
      <c r="F52" s="8">
        <f t="shared" si="1"/>
        <v>0.15441176470588236</v>
      </c>
      <c r="G52" s="7">
        <v>3</v>
      </c>
      <c r="H52" s="8">
        <f t="shared" si="2"/>
        <v>2.2058823529411766E-2</v>
      </c>
      <c r="I52" s="7">
        <v>1</v>
      </c>
      <c r="J52" s="8">
        <f t="shared" si="3"/>
        <v>7.3529411764705881E-3</v>
      </c>
      <c r="K52" s="7">
        <v>0</v>
      </c>
      <c r="L52" s="8">
        <f t="shared" si="4"/>
        <v>0</v>
      </c>
      <c r="M52" s="7">
        <v>101</v>
      </c>
      <c r="N52" s="8">
        <f t="shared" si="5"/>
        <v>0.74264705882352944</v>
      </c>
      <c r="O52" s="7">
        <v>3</v>
      </c>
      <c r="P52" s="8">
        <f t="shared" si="6"/>
        <v>2.2058823529411766E-2</v>
      </c>
      <c r="Q52" s="7">
        <v>6</v>
      </c>
      <c r="R52" s="8">
        <f t="shared" si="7"/>
        <v>4.4117647058823532E-2</v>
      </c>
      <c r="S52" s="7">
        <f t="shared" si="8"/>
        <v>136</v>
      </c>
    </row>
    <row r="53" spans="2:19" x14ac:dyDescent="0.25">
      <c r="B53" s="6" t="s">
        <v>41</v>
      </c>
      <c r="C53" s="7">
        <v>20</v>
      </c>
      <c r="D53" s="8">
        <f t="shared" si="0"/>
        <v>1.4619883040935672E-2</v>
      </c>
      <c r="E53" s="7">
        <v>204</v>
      </c>
      <c r="F53" s="8">
        <f t="shared" si="1"/>
        <v>0.14912280701754385</v>
      </c>
      <c r="G53" s="7">
        <v>484</v>
      </c>
      <c r="H53" s="8">
        <f t="shared" si="2"/>
        <v>0.35380116959064328</v>
      </c>
      <c r="I53" s="7">
        <v>2</v>
      </c>
      <c r="J53" s="8">
        <f t="shared" si="3"/>
        <v>1.4619883040935672E-3</v>
      </c>
      <c r="K53" s="7">
        <v>0</v>
      </c>
      <c r="L53" s="8">
        <f t="shared" si="4"/>
        <v>0</v>
      </c>
      <c r="M53" s="7">
        <v>616</v>
      </c>
      <c r="N53" s="8">
        <f t="shared" si="5"/>
        <v>0.45029239766081869</v>
      </c>
      <c r="O53" s="7">
        <v>14</v>
      </c>
      <c r="P53" s="8">
        <f t="shared" si="6"/>
        <v>1.023391812865497E-2</v>
      </c>
      <c r="Q53" s="7">
        <v>28</v>
      </c>
      <c r="R53" s="8">
        <f t="shared" si="7"/>
        <v>2.046783625730994E-2</v>
      </c>
      <c r="S53" s="7">
        <f t="shared" si="8"/>
        <v>1368</v>
      </c>
    </row>
    <row r="54" spans="2:19" x14ac:dyDescent="0.25">
      <c r="B54" s="6" t="s">
        <v>42</v>
      </c>
      <c r="C54" s="7">
        <v>0</v>
      </c>
      <c r="D54" s="8">
        <f t="shared" si="0"/>
        <v>0</v>
      </c>
      <c r="E54" s="7">
        <v>0</v>
      </c>
      <c r="F54" s="8">
        <f t="shared" si="1"/>
        <v>0</v>
      </c>
      <c r="G54" s="7">
        <v>32</v>
      </c>
      <c r="H54" s="8">
        <f t="shared" si="2"/>
        <v>0.11808118081180811</v>
      </c>
      <c r="I54" s="7">
        <v>1</v>
      </c>
      <c r="J54" s="8">
        <f t="shared" si="3"/>
        <v>3.6900369003690036E-3</v>
      </c>
      <c r="K54" s="7">
        <v>3</v>
      </c>
      <c r="L54" s="8">
        <f t="shared" si="4"/>
        <v>1.107011070110701E-2</v>
      </c>
      <c r="M54" s="7">
        <v>232</v>
      </c>
      <c r="N54" s="8">
        <f t="shared" si="5"/>
        <v>0.85608856088560881</v>
      </c>
      <c r="O54" s="7">
        <v>0</v>
      </c>
      <c r="P54" s="8">
        <f t="shared" si="6"/>
        <v>0</v>
      </c>
      <c r="Q54" s="7">
        <v>3</v>
      </c>
      <c r="R54" s="8">
        <f t="shared" si="7"/>
        <v>1.107011070110701E-2</v>
      </c>
      <c r="S54" s="7">
        <f t="shared" si="8"/>
        <v>271</v>
      </c>
    </row>
    <row r="55" spans="2:19" x14ac:dyDescent="0.25">
      <c r="B55" s="6" t="s">
        <v>60</v>
      </c>
      <c r="C55" s="7">
        <v>3</v>
      </c>
      <c r="D55" s="8">
        <f t="shared" si="0"/>
        <v>1.507537688442211E-2</v>
      </c>
      <c r="E55" s="7">
        <v>58</v>
      </c>
      <c r="F55" s="8">
        <f t="shared" si="1"/>
        <v>0.29145728643216079</v>
      </c>
      <c r="G55" s="7">
        <v>5</v>
      </c>
      <c r="H55" s="8">
        <f t="shared" si="2"/>
        <v>2.5125628140703519E-2</v>
      </c>
      <c r="I55" s="7">
        <v>0</v>
      </c>
      <c r="J55" s="8">
        <f t="shared" si="3"/>
        <v>0</v>
      </c>
      <c r="K55" s="7">
        <v>0</v>
      </c>
      <c r="L55" s="8">
        <f t="shared" si="4"/>
        <v>0</v>
      </c>
      <c r="M55" s="7">
        <v>126</v>
      </c>
      <c r="N55" s="8">
        <f t="shared" si="5"/>
        <v>0.63316582914572861</v>
      </c>
      <c r="O55" s="7">
        <v>6</v>
      </c>
      <c r="P55" s="8">
        <f t="shared" si="6"/>
        <v>3.015075376884422E-2</v>
      </c>
      <c r="Q55" s="7">
        <v>1</v>
      </c>
      <c r="R55" s="8">
        <f t="shared" si="7"/>
        <v>5.0251256281407036E-3</v>
      </c>
      <c r="S55" s="7">
        <f t="shared" si="8"/>
        <v>199</v>
      </c>
    </row>
    <row r="56" spans="2:19" x14ac:dyDescent="0.25">
      <c r="B56" s="6" t="s">
        <v>43</v>
      </c>
      <c r="C56" s="7">
        <v>1</v>
      </c>
      <c r="D56" s="8">
        <f t="shared" si="0"/>
        <v>1.7241379310344827E-2</v>
      </c>
      <c r="E56" s="7">
        <v>35</v>
      </c>
      <c r="F56" s="8">
        <f t="shared" si="1"/>
        <v>0.60344827586206895</v>
      </c>
      <c r="G56" s="7">
        <v>15</v>
      </c>
      <c r="H56" s="8">
        <f t="shared" si="2"/>
        <v>0.25862068965517243</v>
      </c>
      <c r="I56" s="7">
        <v>0</v>
      </c>
      <c r="J56" s="8">
        <f t="shared" si="3"/>
        <v>0</v>
      </c>
      <c r="K56" s="7">
        <v>0</v>
      </c>
      <c r="L56" s="8">
        <f t="shared" si="4"/>
        <v>0</v>
      </c>
      <c r="M56" s="7">
        <v>4</v>
      </c>
      <c r="N56" s="8">
        <f t="shared" si="5"/>
        <v>6.8965517241379309E-2</v>
      </c>
      <c r="O56" s="7">
        <v>2</v>
      </c>
      <c r="P56" s="8">
        <f t="shared" si="6"/>
        <v>3.4482758620689655E-2</v>
      </c>
      <c r="Q56" s="7">
        <v>1</v>
      </c>
      <c r="R56" s="8">
        <f t="shared" si="7"/>
        <v>1.7241379310344827E-2</v>
      </c>
      <c r="S56" s="7">
        <f t="shared" si="8"/>
        <v>58</v>
      </c>
    </row>
    <row r="57" spans="2:19" x14ac:dyDescent="0.25">
      <c r="B57" s="6" t="s">
        <v>44</v>
      </c>
      <c r="C57" s="7">
        <v>7</v>
      </c>
      <c r="D57" s="8">
        <f t="shared" si="0"/>
        <v>2.2727272727272728E-2</v>
      </c>
      <c r="E57" s="7">
        <v>9</v>
      </c>
      <c r="F57" s="8">
        <f t="shared" si="1"/>
        <v>2.922077922077922E-2</v>
      </c>
      <c r="G57" s="7">
        <v>5</v>
      </c>
      <c r="H57" s="8">
        <f t="shared" si="2"/>
        <v>1.6233766233766232E-2</v>
      </c>
      <c r="I57" s="7">
        <v>3</v>
      </c>
      <c r="J57" s="8">
        <f t="shared" si="3"/>
        <v>9.74025974025974E-3</v>
      </c>
      <c r="K57" s="7">
        <v>0</v>
      </c>
      <c r="L57" s="8">
        <f t="shared" si="4"/>
        <v>0</v>
      </c>
      <c r="M57" s="7">
        <v>223</v>
      </c>
      <c r="N57" s="8">
        <f t="shared" si="5"/>
        <v>0.72402597402597402</v>
      </c>
      <c r="O57" s="7">
        <v>1</v>
      </c>
      <c r="P57" s="8">
        <f t="shared" si="6"/>
        <v>3.246753246753247E-3</v>
      </c>
      <c r="Q57" s="7">
        <v>60</v>
      </c>
      <c r="R57" s="8">
        <f t="shared" si="7"/>
        <v>0.19480519480519481</v>
      </c>
      <c r="S57" s="7">
        <f t="shared" si="8"/>
        <v>308</v>
      </c>
    </row>
    <row r="58" spans="2:19" x14ac:dyDescent="0.25">
      <c r="B58" s="6" t="s">
        <v>59</v>
      </c>
      <c r="C58" s="7">
        <v>7</v>
      </c>
      <c r="D58" s="8">
        <f t="shared" si="0"/>
        <v>6.363636363636363E-2</v>
      </c>
      <c r="E58" s="7">
        <v>5</v>
      </c>
      <c r="F58" s="8">
        <f t="shared" si="1"/>
        <v>4.5454545454545456E-2</v>
      </c>
      <c r="G58" s="7">
        <v>12</v>
      </c>
      <c r="H58" s="8">
        <f t="shared" si="2"/>
        <v>0.10909090909090909</v>
      </c>
      <c r="I58" s="7">
        <v>5</v>
      </c>
      <c r="J58" s="8">
        <f t="shared" si="3"/>
        <v>4.5454545454545456E-2</v>
      </c>
      <c r="K58" s="7">
        <v>0</v>
      </c>
      <c r="L58" s="8">
        <f t="shared" si="4"/>
        <v>0</v>
      </c>
      <c r="M58" s="7">
        <v>64</v>
      </c>
      <c r="N58" s="8">
        <f t="shared" si="5"/>
        <v>0.58181818181818179</v>
      </c>
      <c r="O58" s="7">
        <v>8</v>
      </c>
      <c r="P58" s="8">
        <f t="shared" si="6"/>
        <v>7.2727272727272724E-2</v>
      </c>
      <c r="Q58" s="7">
        <v>9</v>
      </c>
      <c r="R58" s="8">
        <f t="shared" si="7"/>
        <v>8.1818181818181818E-2</v>
      </c>
      <c r="S58" s="7">
        <f t="shared" si="8"/>
        <v>110</v>
      </c>
    </row>
    <row r="59" spans="2:19" x14ac:dyDescent="0.25">
      <c r="B59" s="6" t="s">
        <v>45</v>
      </c>
      <c r="C59" s="7">
        <v>5</v>
      </c>
      <c r="D59" s="8">
        <f t="shared" si="0"/>
        <v>2.9411764705882353E-2</v>
      </c>
      <c r="E59" s="7">
        <v>21</v>
      </c>
      <c r="F59" s="8">
        <f t="shared" si="1"/>
        <v>0.12352941176470589</v>
      </c>
      <c r="G59" s="7">
        <v>12</v>
      </c>
      <c r="H59" s="8">
        <f t="shared" si="2"/>
        <v>7.0588235294117646E-2</v>
      </c>
      <c r="I59" s="7">
        <v>2</v>
      </c>
      <c r="J59" s="8">
        <f t="shared" si="3"/>
        <v>1.1764705882352941E-2</v>
      </c>
      <c r="K59" s="7">
        <v>1</v>
      </c>
      <c r="L59" s="8">
        <f t="shared" si="4"/>
        <v>5.8823529411764705E-3</v>
      </c>
      <c r="M59" s="7">
        <v>122</v>
      </c>
      <c r="N59" s="8">
        <f t="shared" si="5"/>
        <v>0.71764705882352942</v>
      </c>
      <c r="O59" s="7">
        <v>5</v>
      </c>
      <c r="P59" s="8">
        <f t="shared" si="6"/>
        <v>2.9411764705882353E-2</v>
      </c>
      <c r="Q59" s="7">
        <v>2</v>
      </c>
      <c r="R59" s="8">
        <f t="shared" si="7"/>
        <v>1.1764705882352941E-2</v>
      </c>
      <c r="S59" s="7">
        <f t="shared" si="8"/>
        <v>170</v>
      </c>
    </row>
    <row r="60" spans="2:19" x14ac:dyDescent="0.25">
      <c r="B60" s="6" t="s">
        <v>46</v>
      </c>
      <c r="C60" s="7">
        <v>0</v>
      </c>
      <c r="D60" s="8">
        <f t="shared" si="0"/>
        <v>0</v>
      </c>
      <c r="E60" s="7">
        <v>2</v>
      </c>
      <c r="F60" s="8">
        <f t="shared" si="1"/>
        <v>2.6315789473684209E-2</v>
      </c>
      <c r="G60" s="7">
        <v>0</v>
      </c>
      <c r="H60" s="8">
        <f t="shared" si="2"/>
        <v>0</v>
      </c>
      <c r="I60" s="7">
        <v>0</v>
      </c>
      <c r="J60" s="8">
        <f t="shared" si="3"/>
        <v>0</v>
      </c>
      <c r="K60" s="7">
        <v>0</v>
      </c>
      <c r="L60" s="8">
        <f t="shared" si="4"/>
        <v>0</v>
      </c>
      <c r="M60" s="7">
        <v>73</v>
      </c>
      <c r="N60" s="8">
        <f t="shared" si="5"/>
        <v>0.96052631578947367</v>
      </c>
      <c r="O60" s="7">
        <v>1</v>
      </c>
      <c r="P60" s="8">
        <f t="shared" si="6"/>
        <v>1.3157894736842105E-2</v>
      </c>
      <c r="Q60" s="7">
        <v>0</v>
      </c>
      <c r="R60" s="8">
        <f t="shared" si="7"/>
        <v>0</v>
      </c>
      <c r="S60" s="7">
        <f t="shared" si="8"/>
        <v>76</v>
      </c>
    </row>
    <row r="61" spans="2:19" x14ac:dyDescent="0.25">
      <c r="B61" s="6" t="s">
        <v>47</v>
      </c>
      <c r="C61" s="7">
        <v>1</v>
      </c>
      <c r="D61" s="8">
        <f t="shared" si="0"/>
        <v>1.1363636363636364E-2</v>
      </c>
      <c r="E61" s="7">
        <v>1</v>
      </c>
      <c r="F61" s="8">
        <f t="shared" si="1"/>
        <v>1.1363636363636364E-2</v>
      </c>
      <c r="G61" s="7">
        <v>8</v>
      </c>
      <c r="H61" s="8">
        <f t="shared" si="2"/>
        <v>9.0909090909090912E-2</v>
      </c>
      <c r="I61" s="7">
        <v>8</v>
      </c>
      <c r="J61" s="8">
        <f t="shared" si="3"/>
        <v>9.0909090909090912E-2</v>
      </c>
      <c r="K61" s="7">
        <v>1</v>
      </c>
      <c r="L61" s="8">
        <f t="shared" si="4"/>
        <v>1.1363636363636364E-2</v>
      </c>
      <c r="M61" s="7">
        <v>68</v>
      </c>
      <c r="N61" s="8">
        <f t="shared" si="5"/>
        <v>0.77272727272727271</v>
      </c>
      <c r="O61" s="7">
        <v>0</v>
      </c>
      <c r="P61" s="8">
        <f t="shared" si="6"/>
        <v>0</v>
      </c>
      <c r="Q61" s="7">
        <v>1</v>
      </c>
      <c r="R61" s="8">
        <f t="shared" si="7"/>
        <v>1.1363636363636364E-2</v>
      </c>
      <c r="S61" s="7">
        <f t="shared" si="8"/>
        <v>88</v>
      </c>
    </row>
    <row r="62" spans="2:19" x14ac:dyDescent="0.25">
      <c r="B62" s="9" t="s">
        <v>70</v>
      </c>
      <c r="C62" s="10">
        <f>SUM(C5:C61)</f>
        <v>283</v>
      </c>
      <c r="D62" s="11">
        <f t="shared" si="0"/>
        <v>1.6178824605533958E-2</v>
      </c>
      <c r="E62" s="10">
        <f>SUM(E5:E61)</f>
        <v>2292</v>
      </c>
      <c r="F62" s="11">
        <f t="shared" si="1"/>
        <v>0.13103132860736336</v>
      </c>
      <c r="G62" s="10">
        <f>SUM(G5:G61)</f>
        <v>3111</v>
      </c>
      <c r="H62" s="11">
        <f t="shared" si="2"/>
        <v>0.17785273267779556</v>
      </c>
      <c r="I62" s="10">
        <f>SUM(I5:I61)</f>
        <v>369</v>
      </c>
      <c r="J62" s="11">
        <f t="shared" si="3"/>
        <v>2.1095357877887033E-2</v>
      </c>
      <c r="K62" s="10">
        <f>SUM(K5:K61)</f>
        <v>130</v>
      </c>
      <c r="L62" s="11">
        <f t="shared" si="4"/>
        <v>7.4319689000686027E-3</v>
      </c>
      <c r="M62" s="10">
        <f>SUM(M5:M61)</f>
        <v>10040</v>
      </c>
      <c r="N62" s="11">
        <f t="shared" si="5"/>
        <v>0.57397667505145211</v>
      </c>
      <c r="O62" s="10">
        <f>SUM(O5:O61)</f>
        <v>565</v>
      </c>
      <c r="P62" s="11">
        <f t="shared" si="6"/>
        <v>3.2300480219528929E-2</v>
      </c>
      <c r="Q62" s="10">
        <f>SUM(Q5:Q61)</f>
        <v>702</v>
      </c>
      <c r="R62" s="11">
        <f t="shared" si="7"/>
        <v>4.0132632060370453E-2</v>
      </c>
      <c r="S62" s="10">
        <f t="shared" si="8"/>
        <v>17492</v>
      </c>
    </row>
  </sheetData>
  <sortState ref="B6:K61">
    <sortCondition ref="B6:B61"/>
  </sortState>
  <mergeCells count="11">
    <mergeCell ref="Q4:R4"/>
    <mergeCell ref="B1:S1"/>
    <mergeCell ref="B2:S2"/>
    <mergeCell ref="B3:S3"/>
    <mergeCell ref="C4:D4"/>
    <mergeCell ref="E4:F4"/>
    <mergeCell ref="G4:H4"/>
    <mergeCell ref="I4:J4"/>
    <mergeCell ref="K4:L4"/>
    <mergeCell ref="M4:N4"/>
    <mergeCell ref="O4:P4"/>
  </mergeCells>
  <conditionalFormatting sqref="N1:N4">
    <cfRule type="cellIs" dxfId="0" priority="1" operator="greaterThan">
      <formula>0.9</formula>
    </cfRule>
  </conditionalFormatting>
  <conditionalFormatting sqref="F4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{B41C6CF7-4C25-4569-85F4-5922270D214D}</x14:id>
        </ext>
      </extLst>
    </cfRule>
  </conditionalFormatting>
  <conditionalFormatting sqref="H4 B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{09A74F5A-27AE-4BF4-995E-D7C0CBD9AAA3}</x14:id>
        </ext>
      </extLst>
    </cfRule>
  </conditionalFormatting>
  <conditionalFormatting sqref="J4 B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{96C77BBB-5CCA-4017-8727-D3D09611E462}</x14:id>
        </ext>
      </extLst>
    </cfRule>
  </conditionalFormatting>
  <conditionalFormatting sqref="L4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{C69A5A66-5DD9-46CA-84FA-27DED9C48EB6}</x14:id>
        </ext>
      </extLst>
    </cfRule>
  </conditionalFormatting>
  <conditionalFormatting sqref="N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{6BC427EA-9AE2-4814-8AD9-1C1C35C98E39}</x14:id>
        </ext>
      </extLst>
    </cfRule>
  </conditionalFormatting>
  <pageMargins left="0.25" right="0.25" top="0.75" bottom="0.75" header="0.3" footer="0.3"/>
  <pageSetup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1C6CF7-4C25-4569-85F4-5922270D21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09A74F5A-27AE-4BF4-995E-D7C0CBD9AA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 B1</xm:sqref>
        </x14:conditionalFormatting>
        <x14:conditionalFormatting xmlns:xm="http://schemas.microsoft.com/office/excel/2006/main">
          <x14:cfRule type="dataBar" id="{96C77BBB-5CCA-4017-8727-D3D09611E4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 B3</xm:sqref>
        </x14:conditionalFormatting>
        <x14:conditionalFormatting xmlns:xm="http://schemas.microsoft.com/office/excel/2006/main">
          <x14:cfRule type="dataBar" id="{C69A5A66-5DD9-46CA-84FA-27DED9C48E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</xm:sqref>
        </x14:conditionalFormatting>
        <x14:conditionalFormatting xmlns:xm="http://schemas.microsoft.com/office/excel/2006/main">
          <x14:cfRule type="dataBar" id="{6BC427EA-9AE2-4814-8AD9-1C1C35C98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4"/>
  <sheetViews>
    <sheetView workbookViewId="0">
      <selection activeCell="F12" sqref="F12"/>
    </sheetView>
  </sheetViews>
  <sheetFormatPr defaultRowHeight="15" x14ac:dyDescent="0.25"/>
  <sheetData>
    <row r="8" ht="15" customHeight="1" x14ac:dyDescent="0.25"/>
    <row r="10" ht="15" customHeight="1" x14ac:dyDescent="0.25"/>
    <row r="11" ht="15" customHeight="1" x14ac:dyDescent="0.25"/>
    <row r="14" ht="1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Leech, Heidi (ACL/CMB) (CTR)</cp:lastModifiedBy>
  <cp:lastPrinted>2016-04-19T14:21:11Z</cp:lastPrinted>
  <dcterms:created xsi:type="dcterms:W3CDTF">2016-03-15T20:05:43Z</dcterms:created>
  <dcterms:modified xsi:type="dcterms:W3CDTF">2016-09-16T16:45:14Z</dcterms:modified>
</cp:coreProperties>
</file>